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6" activeTab="21"/>
  </bookViews>
  <sheets>
    <sheet name="Вилкова 11" sheetId="1" r:id="rId1"/>
    <sheet name="Вилкова 13" sheetId="2" r:id="rId2"/>
    <sheet name="Вилкова 15" sheetId="3" r:id="rId3"/>
    <sheet name="Калинина 3" sheetId="4" r:id="rId4"/>
    <sheet name="Киевская 12" sheetId="5" r:id="rId5"/>
    <sheet name="Киевская 4" sheetId="6" r:id="rId6"/>
    <sheet name="Коммунаров 36" sheetId="7" r:id="rId7"/>
    <sheet name="М.Расковой 4" sheetId="8" r:id="rId8"/>
    <sheet name="М.Расковой 6" sheetId="9" r:id="rId9"/>
    <sheet name="Окатовая 21" sheetId="10" r:id="rId10"/>
    <sheet name="Полярная 12" sheetId="11" r:id="rId11"/>
    <sheet name="Полярная 13" sheetId="12" r:id="rId12"/>
    <sheet name="Полярная 7б" sheetId="13" r:id="rId13"/>
    <sheet name="Полярная 7в" sheetId="14" r:id="rId14"/>
    <sheet name="Связи 20" sheetId="15" r:id="rId15"/>
    <sheet name="Связи 22" sheetId="16" r:id="rId16"/>
    <sheet name="Связи 22а" sheetId="17" r:id="rId17"/>
    <sheet name="Связи 22б" sheetId="18" r:id="rId18"/>
    <sheet name="Терешковой 13" sheetId="19" r:id="rId19"/>
    <sheet name="Терешковой 17" sheetId="20" r:id="rId20"/>
    <sheet name="Терешковой 21" sheetId="21" r:id="rId21"/>
    <sheet name="Терешковой 27" sheetId="22" r:id="rId22"/>
  </sheets>
  <definedNames/>
  <calcPr fullCalcOnLoad="1"/>
</workbook>
</file>

<file path=xl/sharedStrings.xml><?xml version="1.0" encoding="utf-8"?>
<sst xmlns="http://schemas.openxmlformats.org/spreadsheetml/2006/main" count="1089" uniqueCount="143">
  <si>
    <t>Общая площадь жилого помещения, м2</t>
  </si>
  <si>
    <t>Наименование статей затрат</t>
  </si>
  <si>
    <t>Начислено, руб.</t>
  </si>
  <si>
    <t>Собрано, руб.</t>
  </si>
  <si>
    <t>№ п/п</t>
  </si>
  <si>
    <t>Расходы на заработную плату (оплата труда, налоги в фонды и ИФНС)</t>
  </si>
  <si>
    <t>Содержание жилых помещений</t>
  </si>
  <si>
    <t>Расходы на материалы (веники, метла, известь, лопаты, перчатки, пакеты дя мусора и т.п.)</t>
  </si>
  <si>
    <t>Вывоз КГМ</t>
  </si>
  <si>
    <t>Вывоз ТБО</t>
  </si>
  <si>
    <t>Дератизация</t>
  </si>
  <si>
    <t>Паспортный учет</t>
  </si>
  <si>
    <t>Услуги расчетно кассового обслуживания</t>
  </si>
  <si>
    <t>Доставка земли</t>
  </si>
  <si>
    <t>Ремонт жилых помещений</t>
  </si>
  <si>
    <t>Расходы на материалы (лампы, трубы и т.п.)</t>
  </si>
  <si>
    <t>Итого:</t>
  </si>
  <si>
    <t>Аварийно-техническое обслуживание</t>
  </si>
  <si>
    <t>Благоустройство и санитарне содержание обещго имущества жилого дома и придомовой территории</t>
  </si>
  <si>
    <t>Вывоз ТКО</t>
  </si>
  <si>
    <t>Доставка отсева</t>
  </si>
  <si>
    <t>Промывка и опрессовка</t>
  </si>
  <si>
    <t>Уборка подъездов</t>
  </si>
  <si>
    <t>Уборка придомовой территории</t>
  </si>
  <si>
    <t>Уборка снега</t>
  </si>
  <si>
    <t>Выполнение отделочных работ</t>
  </si>
  <si>
    <t>Ремонт и бетонирование крылец</t>
  </si>
  <si>
    <t>Ремонт дверей</t>
  </si>
  <si>
    <t>Установка ОДПУ электроэнении (работа)</t>
  </si>
  <si>
    <t>Установка почтовых ящиков (работа)</t>
  </si>
  <si>
    <t>Утверждаю:</t>
  </si>
  <si>
    <t>Генеральный директор</t>
  </si>
  <si>
    <t>ООО ЖКП УК "Мой дом"</t>
  </si>
  <si>
    <t>_____________ Рогожников И.И.</t>
  </si>
  <si>
    <t>31.03.2017г.</t>
  </si>
  <si>
    <t>ОТЧЕТ</t>
  </si>
  <si>
    <t>Управяющей компании ООО ЖКП УК "Мой дом" по предоставенным услугам/работам по управению, содержанию и ремонту общего имущетва многоквартирного дома</t>
  </si>
  <si>
    <t>Адрес: г. Владивосток, ул. Вилкова, д.11</t>
  </si>
  <si>
    <t>Период: 01.01.2016 - 31.12.2016г.</t>
  </si>
  <si>
    <t>Адрес: г. Владивосток, ул. Вилкова, д.13</t>
  </si>
  <si>
    <t>Адрес: г. Владивосток, ул. Вилкова, д.15</t>
  </si>
  <si>
    <t>Бетонирование придомовой территории</t>
  </si>
  <si>
    <t xml:space="preserve">Замена розлива ХВС </t>
  </si>
  <si>
    <t>Изготовление поручней в подъезде</t>
  </si>
  <si>
    <t>Установка деревянных поручней</t>
  </si>
  <si>
    <t>Фасадные работы (заделка швов)</t>
  </si>
  <si>
    <t>Адрес: г. Владивосток, ул. Калинина, д.3</t>
  </si>
  <si>
    <t>Адрес: г. Владивосток, ул. Киевская, д.12</t>
  </si>
  <si>
    <t>Адрес: г. Владивосток, ул. Коммунаров, д.36</t>
  </si>
  <si>
    <t>Обрезка деревьев и кустов</t>
  </si>
  <si>
    <t>Выполнение отделочных работ (входы в подъезд)</t>
  </si>
  <si>
    <t>Выполнение отделочных работ (выходы на кровлю)</t>
  </si>
  <si>
    <t>Замена стеклопакета</t>
  </si>
  <si>
    <t>Изготовление и установка козырька над входом в подъезд</t>
  </si>
  <si>
    <t>Изготовение поручней в подъезды</t>
  </si>
  <si>
    <t>Отделочный работы мест общего пользования</t>
  </si>
  <si>
    <t>Ремонт качеи и скамеек</t>
  </si>
  <si>
    <t>Ремонт электроосвещения</t>
  </si>
  <si>
    <t>Установка досок и аншлагов</t>
  </si>
  <si>
    <t>Установка контейнерной площадки</t>
  </si>
  <si>
    <t>Установка окна</t>
  </si>
  <si>
    <t>Установка почтовых ящиков</t>
  </si>
  <si>
    <t>Адрес: г. Владивосток, ул. М.Расковой, д.4</t>
  </si>
  <si>
    <t>Завоз песка</t>
  </si>
  <si>
    <t>Спиливание деревьев</t>
  </si>
  <si>
    <t>Техническое обслуживание прибора учета тепловой энергии</t>
  </si>
  <si>
    <t>Сварочные работы</t>
  </si>
  <si>
    <t>Установка леерного ограждения</t>
  </si>
  <si>
    <t>Установка прибора учета тепловой энергии</t>
  </si>
  <si>
    <t>Адрес: г. Владивосток, ул. М.Расковой, д.6</t>
  </si>
  <si>
    <t>Программирование электронных счетчиков</t>
  </si>
  <si>
    <t>Адрес: г. Владивосток, ул. Окатовая, д.21</t>
  </si>
  <si>
    <t>Оценка соответствия лифтов</t>
  </si>
  <si>
    <t>Очистка мусороприемника с применение дезенфицирующих средств</t>
  </si>
  <si>
    <t>Техническое обслуживание лифтов</t>
  </si>
  <si>
    <t>Уборка мусоропроводов</t>
  </si>
  <si>
    <t>Установка ОДПУ электроэнергии (работа)</t>
  </si>
  <si>
    <t>Отключение трубопроводов в теповой камере</t>
  </si>
  <si>
    <t>Подключение трубопроводов в теповой камере</t>
  </si>
  <si>
    <t>Ремонт лифтового оборудования</t>
  </si>
  <si>
    <t>Установка детской песочницы</t>
  </si>
  <si>
    <t>Установка прибора учета теповой энергии и горячей воды</t>
  </si>
  <si>
    <t>Устройство контейнерной площадки</t>
  </si>
  <si>
    <t>Адрес: г. Владивосток, ул. Полярная, д. 1/2</t>
  </si>
  <si>
    <t>Адрес: г. Владивосток, ул. Полярная, д. 1/3</t>
  </si>
  <si>
    <t>Выпонение отделочных работ</t>
  </si>
  <si>
    <t>Адрес: г. Владивосток, ул. Полярная, д. 7Б</t>
  </si>
  <si>
    <t>Адрес: г. Владивосток, ул. Полярная, д. 7В</t>
  </si>
  <si>
    <t>Диагностика расходомера системы ГВС</t>
  </si>
  <si>
    <t>Изготовение и установка козырька на входом в подъезд</t>
  </si>
  <si>
    <t>Кирпичная кадка входа</t>
  </si>
  <si>
    <t>Покраска</t>
  </si>
  <si>
    <t>Ремонт кровли</t>
  </si>
  <si>
    <t>Установка решетки</t>
  </si>
  <si>
    <t>Адрес: г. Владивосток, ул. Связи, д. 20</t>
  </si>
  <si>
    <t>Пуско-наладочные работы</t>
  </si>
  <si>
    <t>Выполнение работ по замене окон на ПВХ</t>
  </si>
  <si>
    <t>Отделка окон</t>
  </si>
  <si>
    <t>Ремонт, бетонирование крылец</t>
  </si>
  <si>
    <t>Ремонт фасада, оштукатуривание стены</t>
  </si>
  <si>
    <t>Установка досок</t>
  </si>
  <si>
    <t>Установка замков</t>
  </si>
  <si>
    <t>Адрес: г. Владивосток, ул. Связи, д. 22</t>
  </si>
  <si>
    <t>Доставка песка</t>
  </si>
  <si>
    <t>Демонтаж и монтаж прибора учета электроэнергии</t>
  </si>
  <si>
    <t>Замена прибора учета тепловой энергии</t>
  </si>
  <si>
    <t>Изготовление и установка дверей</t>
  </si>
  <si>
    <t>Ремонт входов в подъезд</t>
  </si>
  <si>
    <t>Адрес: г. Владивосток, ул. Связи, д. 22А</t>
  </si>
  <si>
    <t>Дезенсекция</t>
  </si>
  <si>
    <t>Замена ручек на окнах</t>
  </si>
  <si>
    <t>Работы по замене, изготовению и устройству дренажного лотка и бетонного покрытия</t>
  </si>
  <si>
    <t>Адрес: г. Владивосток, ул. Связи, д. 22Б</t>
  </si>
  <si>
    <t>Установка качели</t>
  </si>
  <si>
    <t>Адрес: г. Владивосток, ул. Терешковой, д. 13</t>
  </si>
  <si>
    <t>Досавка земли</t>
  </si>
  <si>
    <t>Доставка щебня</t>
  </si>
  <si>
    <t>Замена трубы канализации общего поьзования</t>
  </si>
  <si>
    <t>Адрес: г. Владивосток, ул. Терешковой, д. 17</t>
  </si>
  <si>
    <t>Изготовение и установка дверей</t>
  </si>
  <si>
    <t>Ямочный ремонт асфальтобетонного покрытия</t>
  </si>
  <si>
    <t>Адрес: г. Владивосток, ул. Терешковой, д. 21</t>
  </si>
  <si>
    <t>Замена труб ХВС</t>
  </si>
  <si>
    <t>Ремонт мусоропровода</t>
  </si>
  <si>
    <t>Подсыпка дороги</t>
  </si>
  <si>
    <t>Адрес: г. Владивосток, ул. Терешковой, д. 27</t>
  </si>
  <si>
    <t>Выполнение работ по замене деревянных дверей</t>
  </si>
  <si>
    <t>Замена розлива трубы ХВС</t>
  </si>
  <si>
    <t>Ремонт лестничной клетки</t>
  </si>
  <si>
    <t>Итого</t>
  </si>
  <si>
    <t>Содержание жилья</t>
  </si>
  <si>
    <t>Ремонт жилья</t>
  </si>
  <si>
    <t>Сумма, руб.</t>
  </si>
  <si>
    <t>Задолженность  на 31.12.2016г.</t>
  </si>
  <si>
    <t>Расходы, руб.</t>
  </si>
  <si>
    <t>Капитальный ремонт</t>
  </si>
  <si>
    <t>Услуги управления (10% по договору управления)</t>
  </si>
  <si>
    <t>(+) остаток, (-) перерасход</t>
  </si>
  <si>
    <t>Управляющей компании ООО ЖКП УК "Мой дом" по предоставенным услугам/работам по управению, содержанию и ремонту общего имущетва многоквартирного дома</t>
  </si>
  <si>
    <t>Бетонирование ливневки для отвода дождевой воды</t>
  </si>
  <si>
    <t>Главный бухгалтер</t>
  </si>
  <si>
    <t>Суханова Е.А.</t>
  </si>
  <si>
    <t>Адрес: г. Владивосток, ул. Киевская, д.4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</si>
</sst>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C13" sqref="C13:C21"/>
    </sheetView>
  </sheetViews>
  <sheetFormatPr defaultColWidth="9.140625" defaultRowHeight="12.75"/>
  <cols>
    <col min="1" max="1" width="6.8515625" style="1" customWidth="1"/>
    <col min="2" max="2" width="39.421875" style="6" customWidth="1"/>
    <col min="3" max="3" width="14.140625" style="1" customWidth="1"/>
    <col min="4" max="5" width="12.8515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6" customHeight="1">
      <c r="A7" s="43" t="s">
        <v>138</v>
      </c>
      <c r="B7" s="43"/>
      <c r="C7" s="43"/>
      <c r="D7" s="43"/>
      <c r="E7" s="43"/>
    </row>
    <row r="8" spans="1:5" ht="20.25">
      <c r="A8" s="43" t="s">
        <v>37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4" s="5" customFormat="1" ht="24" customHeight="1">
      <c r="A10" s="48" t="s">
        <v>0</v>
      </c>
      <c r="B10" s="48"/>
      <c r="C10" s="48"/>
      <c r="D10" s="5">
        <v>3251.4</v>
      </c>
    </row>
    <row r="11" spans="1:5" s="6" customFormat="1" ht="39" customHeight="1">
      <c r="A11" s="34" t="s">
        <v>4</v>
      </c>
      <c r="B11" s="34" t="s">
        <v>1</v>
      </c>
      <c r="C11" s="34" t="s">
        <v>2</v>
      </c>
      <c r="D11" s="34" t="s">
        <v>3</v>
      </c>
      <c r="E11" s="34" t="s">
        <v>134</v>
      </c>
    </row>
    <row r="12" spans="1:5" s="12" customFormat="1" ht="47.25">
      <c r="A12" s="9">
        <v>1</v>
      </c>
      <c r="B12" s="10" t="s">
        <v>5</v>
      </c>
      <c r="C12" s="13"/>
      <c r="D12" s="13"/>
      <c r="E12" s="13">
        <v>17750.35</v>
      </c>
    </row>
    <row r="13" spans="1:5" s="12" customFormat="1" ht="15.75">
      <c r="A13" s="9">
        <v>2</v>
      </c>
      <c r="B13" s="10" t="s">
        <v>6</v>
      </c>
      <c r="C13" s="13">
        <f>210065.96-10%</f>
        <v>210065.86</v>
      </c>
      <c r="D13" s="13">
        <v>225236.08</v>
      </c>
      <c r="E13" s="13">
        <f>SUM(E14:E20)</f>
        <v>71799.89</v>
      </c>
    </row>
    <row r="14" spans="1:5" ht="47.25">
      <c r="A14" s="4">
        <v>2.1</v>
      </c>
      <c r="B14" s="7" t="s">
        <v>7</v>
      </c>
      <c r="C14" s="14"/>
      <c r="D14" s="14"/>
      <c r="E14" s="14">
        <v>5066.63</v>
      </c>
    </row>
    <row r="15" spans="1:5" ht="15.75">
      <c r="A15" s="4">
        <v>2.2</v>
      </c>
      <c r="B15" s="7" t="s">
        <v>8</v>
      </c>
      <c r="C15" s="14"/>
      <c r="D15" s="14"/>
      <c r="E15" s="14">
        <v>13083.2</v>
      </c>
    </row>
    <row r="16" spans="1:5" ht="15.75">
      <c r="A16" s="4">
        <v>2.3</v>
      </c>
      <c r="B16" s="7" t="s">
        <v>9</v>
      </c>
      <c r="C16" s="14"/>
      <c r="D16" s="14"/>
      <c r="E16" s="14">
        <v>32797.5</v>
      </c>
    </row>
    <row r="17" spans="1:5" ht="15.75">
      <c r="A17" s="4">
        <v>2.4</v>
      </c>
      <c r="B17" s="7" t="s">
        <v>10</v>
      </c>
      <c r="C17" s="14"/>
      <c r="D17" s="14"/>
      <c r="E17" s="14">
        <v>2785.18</v>
      </c>
    </row>
    <row r="18" spans="1:5" ht="15.75">
      <c r="A18" s="4">
        <v>2.5</v>
      </c>
      <c r="B18" s="7" t="s">
        <v>11</v>
      </c>
      <c r="C18" s="14"/>
      <c r="D18" s="14"/>
      <c r="E18" s="14">
        <v>739.6</v>
      </c>
    </row>
    <row r="19" spans="1:5" ht="31.5">
      <c r="A19" s="4">
        <v>2.6</v>
      </c>
      <c r="B19" s="7" t="s">
        <v>12</v>
      </c>
      <c r="C19" s="14"/>
      <c r="D19" s="14"/>
      <c r="E19" s="14">
        <v>14327.78</v>
      </c>
    </row>
    <row r="20" spans="1:5" ht="15.75">
      <c r="A20" s="4">
        <v>2.7</v>
      </c>
      <c r="B20" s="7" t="s">
        <v>13</v>
      </c>
      <c r="C20" s="14"/>
      <c r="D20" s="14"/>
      <c r="E20" s="14">
        <v>3000</v>
      </c>
    </row>
    <row r="21" spans="1:5" s="12" customFormat="1" ht="15.75">
      <c r="A21" s="9">
        <v>3</v>
      </c>
      <c r="B21" s="10" t="s">
        <v>14</v>
      </c>
      <c r="C21" s="13">
        <v>73495.08</v>
      </c>
      <c r="D21" s="13">
        <v>78827.89</v>
      </c>
      <c r="E21" s="13">
        <f>SUM(E22)</f>
        <v>1411.78</v>
      </c>
    </row>
    <row r="22" spans="1:5" ht="31.5">
      <c r="A22" s="4"/>
      <c r="B22" s="7" t="s">
        <v>15</v>
      </c>
      <c r="C22" s="14"/>
      <c r="D22" s="18"/>
      <c r="E22" s="18">
        <v>1411.78</v>
      </c>
    </row>
    <row r="23" spans="1:5" s="12" customFormat="1" ht="31.5">
      <c r="A23" s="9">
        <v>4</v>
      </c>
      <c r="B23" s="10" t="s">
        <v>136</v>
      </c>
      <c r="C23" s="35">
        <v>28356.09</v>
      </c>
      <c r="D23" s="36">
        <v>28356.09</v>
      </c>
      <c r="E23" s="36"/>
    </row>
    <row r="24" spans="1:5" s="2" customFormat="1" ht="15.75">
      <c r="A24" s="3"/>
      <c r="B24" s="8" t="s">
        <v>16</v>
      </c>
      <c r="C24" s="27">
        <v>255204.85</v>
      </c>
      <c r="D24" s="21">
        <v>275707.88</v>
      </c>
      <c r="E24" s="21">
        <f>E12+E13+E21</f>
        <v>90962.01999999999</v>
      </c>
    </row>
    <row r="25" spans="2:5" ht="15.75">
      <c r="B25" s="6" t="s">
        <v>137</v>
      </c>
      <c r="E25" s="22">
        <f>D24-E24</f>
        <v>184745.86000000002</v>
      </c>
    </row>
    <row r="26" ht="16.5" thickBot="1"/>
    <row r="27" spans="1:3" s="23" customFormat="1" ht="15.75">
      <c r="A27" s="49" t="s">
        <v>133</v>
      </c>
      <c r="B27" s="50"/>
      <c r="C27" s="24" t="s">
        <v>132</v>
      </c>
    </row>
    <row r="28" spans="1:3" ht="15.75">
      <c r="A28" s="44" t="s">
        <v>130</v>
      </c>
      <c r="B28" s="45"/>
      <c r="C28" s="25">
        <v>125629.39</v>
      </c>
    </row>
    <row r="29" spans="1:3" ht="15.75">
      <c r="A29" s="44" t="s">
        <v>131</v>
      </c>
      <c r="B29" s="45"/>
      <c r="C29" s="25">
        <v>44703.01</v>
      </c>
    </row>
    <row r="30" spans="1:3" ht="16.5" thickBot="1">
      <c r="A30" s="46" t="s">
        <v>129</v>
      </c>
      <c r="B30" s="47"/>
      <c r="C30" s="26">
        <f>SUM(C28:C29)</f>
        <v>170332.4</v>
      </c>
    </row>
    <row r="32" spans="1:3" ht="15.75">
      <c r="A32" s="1" t="s">
        <v>140</v>
      </c>
      <c r="C32" s="1" t="s">
        <v>141</v>
      </c>
    </row>
  </sheetData>
  <sheetProtection/>
  <mergeCells count="14">
    <mergeCell ref="A29:B29"/>
    <mergeCell ref="A30:B30"/>
    <mergeCell ref="A9:E9"/>
    <mergeCell ref="A10:C10"/>
    <mergeCell ref="A27:B27"/>
    <mergeCell ref="A28:B28"/>
    <mergeCell ref="C5:E5"/>
    <mergeCell ref="A6:E6"/>
    <mergeCell ref="A7:E7"/>
    <mergeCell ref="A8:E8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4">
      <selection activeCell="D37" sqref="D37:D38"/>
    </sheetView>
  </sheetViews>
  <sheetFormatPr defaultColWidth="9.140625" defaultRowHeight="12.75"/>
  <cols>
    <col min="1" max="1" width="7.140625" style="1" customWidth="1"/>
    <col min="2" max="2" width="42.8515625" style="1" customWidth="1"/>
    <col min="3" max="5" width="14.8515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72.75" customHeight="1">
      <c r="A7" s="43" t="s">
        <v>138</v>
      </c>
      <c r="B7" s="43"/>
      <c r="C7" s="43"/>
      <c r="D7" s="43"/>
      <c r="E7" s="43"/>
    </row>
    <row r="8" spans="1:5" ht="20.25">
      <c r="A8" s="43" t="s">
        <v>71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2009.8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18811.67</v>
      </c>
    </row>
    <row r="14" spans="1:5" s="11" customFormat="1" ht="15.75">
      <c r="A14" s="9">
        <v>2</v>
      </c>
      <c r="B14" s="10" t="s">
        <v>6</v>
      </c>
      <c r="C14" s="13">
        <v>466841.4</v>
      </c>
      <c r="D14" s="13">
        <v>471233.57</v>
      </c>
      <c r="E14" s="13">
        <f>SUM(E15:E32)</f>
        <v>511953.38</v>
      </c>
    </row>
    <row r="15" spans="1:5" ht="47.25">
      <c r="A15" s="4">
        <v>2.1</v>
      </c>
      <c r="B15" s="7" t="s">
        <v>7</v>
      </c>
      <c r="C15" s="14"/>
      <c r="D15" s="14"/>
      <c r="E15" s="14">
        <v>10823.96</v>
      </c>
    </row>
    <row r="16" spans="1:5" ht="15.75">
      <c r="A16" s="4">
        <v>2.2</v>
      </c>
      <c r="B16" s="7" t="s">
        <v>17</v>
      </c>
      <c r="C16" s="14"/>
      <c r="D16" s="14"/>
      <c r="E16" s="14">
        <v>85955.16</v>
      </c>
    </row>
    <row r="17" spans="1:5" ht="47.25">
      <c r="A17" s="4">
        <v>2.3</v>
      </c>
      <c r="B17" s="7" t="s">
        <v>18</v>
      </c>
      <c r="C17" s="14"/>
      <c r="D17" s="14"/>
      <c r="E17" s="14">
        <v>5172.95</v>
      </c>
    </row>
    <row r="18" spans="1:5" ht="15.75">
      <c r="A18" s="4">
        <v>2.4</v>
      </c>
      <c r="B18" s="7" t="s">
        <v>8</v>
      </c>
      <c r="C18" s="14"/>
      <c r="D18" s="14"/>
      <c r="E18" s="14">
        <v>16317</v>
      </c>
    </row>
    <row r="19" spans="1:5" ht="15.75">
      <c r="A19" s="4">
        <v>2.5</v>
      </c>
      <c r="B19" s="7" t="s">
        <v>9</v>
      </c>
      <c r="C19" s="14"/>
      <c r="D19" s="14"/>
      <c r="E19" s="14">
        <v>34860</v>
      </c>
    </row>
    <row r="20" spans="1:5" ht="15.75">
      <c r="A20" s="4">
        <v>2.6</v>
      </c>
      <c r="B20" s="7" t="s">
        <v>19</v>
      </c>
      <c r="C20" s="14"/>
      <c r="D20" s="14"/>
      <c r="E20" s="14">
        <v>12350</v>
      </c>
    </row>
    <row r="21" spans="1:5" ht="15.75">
      <c r="A21" s="4">
        <v>2.7</v>
      </c>
      <c r="B21" s="7" t="s">
        <v>10</v>
      </c>
      <c r="C21" s="14"/>
      <c r="D21" s="14"/>
      <c r="E21" s="14">
        <v>3280.39</v>
      </c>
    </row>
    <row r="22" spans="1:5" ht="15.75">
      <c r="A22" s="4">
        <v>2.9</v>
      </c>
      <c r="B22" s="7" t="s">
        <v>20</v>
      </c>
      <c r="C22" s="14"/>
      <c r="D22" s="14"/>
      <c r="E22" s="14">
        <v>747</v>
      </c>
    </row>
    <row r="23" spans="1:5" ht="15.75">
      <c r="A23" s="16">
        <v>2.1</v>
      </c>
      <c r="B23" s="7" t="s">
        <v>72</v>
      </c>
      <c r="C23" s="14"/>
      <c r="D23" s="14"/>
      <c r="E23" s="14">
        <v>2600</v>
      </c>
    </row>
    <row r="24" spans="1:5" ht="31.5">
      <c r="A24" s="16">
        <v>2.11</v>
      </c>
      <c r="B24" s="7" t="s">
        <v>73</v>
      </c>
      <c r="C24" s="14"/>
      <c r="D24" s="14"/>
      <c r="E24" s="14">
        <v>87000</v>
      </c>
    </row>
    <row r="25" spans="1:5" ht="15.75">
      <c r="A25" s="16">
        <v>2.12</v>
      </c>
      <c r="B25" s="7" t="s">
        <v>11</v>
      </c>
      <c r="C25" s="14"/>
      <c r="D25" s="14"/>
      <c r="E25" s="14">
        <v>3921.6</v>
      </c>
    </row>
    <row r="26" spans="1:5" ht="15.75">
      <c r="A26" s="16">
        <v>2.13</v>
      </c>
      <c r="B26" s="7" t="s">
        <v>21</v>
      </c>
      <c r="C26" s="14"/>
      <c r="D26" s="14"/>
      <c r="E26" s="14">
        <v>580.51</v>
      </c>
    </row>
    <row r="27" spans="1:5" ht="15.75">
      <c r="A27" s="16">
        <v>2.14</v>
      </c>
      <c r="B27" s="7" t="s">
        <v>74</v>
      </c>
      <c r="C27" s="14"/>
      <c r="D27" s="14"/>
      <c r="E27" s="14">
        <v>52800</v>
      </c>
    </row>
    <row r="28" spans="1:5" ht="15.75">
      <c r="A28" s="16">
        <v>2.15</v>
      </c>
      <c r="B28" s="7" t="s">
        <v>75</v>
      </c>
      <c r="C28" s="14"/>
      <c r="D28" s="14"/>
      <c r="E28" s="14">
        <v>36000</v>
      </c>
    </row>
    <row r="29" spans="1:5" ht="15.75">
      <c r="A29" s="16">
        <v>2.16</v>
      </c>
      <c r="B29" s="7" t="s">
        <v>22</v>
      </c>
      <c r="C29" s="14"/>
      <c r="D29" s="14"/>
      <c r="E29" s="14">
        <v>36000</v>
      </c>
    </row>
    <row r="30" spans="1:5" ht="15.75">
      <c r="A30" s="16">
        <v>2.17</v>
      </c>
      <c r="B30" s="7" t="s">
        <v>23</v>
      </c>
      <c r="C30" s="14"/>
      <c r="D30" s="14"/>
      <c r="E30" s="14">
        <v>48000</v>
      </c>
    </row>
    <row r="31" spans="1:5" ht="15.75">
      <c r="A31" s="16">
        <v>2.18</v>
      </c>
      <c r="B31" s="7" t="s">
        <v>24</v>
      </c>
      <c r="C31" s="14"/>
      <c r="D31" s="14"/>
      <c r="E31" s="14">
        <v>57100.2</v>
      </c>
    </row>
    <row r="32" spans="1:5" ht="15.75">
      <c r="A32" s="16">
        <v>2.19</v>
      </c>
      <c r="B32" s="7" t="s">
        <v>12</v>
      </c>
      <c r="C32" s="14"/>
      <c r="D32" s="14"/>
      <c r="E32" s="14">
        <v>18444.61</v>
      </c>
    </row>
    <row r="33" spans="1:5" s="12" customFormat="1" ht="15.75">
      <c r="A33" s="9">
        <v>3</v>
      </c>
      <c r="B33" s="10" t="s">
        <v>14</v>
      </c>
      <c r="C33" s="13">
        <v>176063.64</v>
      </c>
      <c r="D33" s="13">
        <v>177623.24</v>
      </c>
      <c r="E33" s="13">
        <f>SUM(E34:E36)</f>
        <v>52695.75</v>
      </c>
    </row>
    <row r="34" spans="1:5" ht="31.5">
      <c r="A34" s="4">
        <v>3.1</v>
      </c>
      <c r="B34" s="7" t="s">
        <v>15</v>
      </c>
      <c r="C34" s="14"/>
      <c r="D34" s="14"/>
      <c r="E34" s="14">
        <v>38059.75</v>
      </c>
    </row>
    <row r="35" spans="1:5" ht="31.5">
      <c r="A35" s="4">
        <v>3.2</v>
      </c>
      <c r="B35" s="7" t="s">
        <v>76</v>
      </c>
      <c r="C35" s="14"/>
      <c r="D35" s="14"/>
      <c r="E35" s="14">
        <v>9636</v>
      </c>
    </row>
    <row r="36" spans="1:5" ht="15.75">
      <c r="A36" s="4">
        <v>3.3</v>
      </c>
      <c r="B36" s="7" t="s">
        <v>45</v>
      </c>
      <c r="C36" s="14"/>
      <c r="D36" s="14"/>
      <c r="E36" s="14">
        <v>5000</v>
      </c>
    </row>
    <row r="37" spans="1:5" s="12" customFormat="1" ht="31.5">
      <c r="A37" s="9">
        <v>4</v>
      </c>
      <c r="B37" s="10" t="s">
        <v>136</v>
      </c>
      <c r="C37" s="35">
        <v>64290.5</v>
      </c>
      <c r="D37" s="35">
        <v>64290.5</v>
      </c>
      <c r="E37" s="36"/>
    </row>
    <row r="38" spans="1:5" s="2" customFormat="1" ht="15.75">
      <c r="A38" s="3"/>
      <c r="B38" s="8" t="s">
        <v>16</v>
      </c>
      <c r="C38" s="21">
        <f>C13+C14+C33-C37</f>
        <v>578614.54</v>
      </c>
      <c r="D38" s="21">
        <f>D13+D14+D33-D37</f>
        <v>584566.31</v>
      </c>
      <c r="E38" s="21">
        <f>E13+E14+E33</f>
        <v>583460.8</v>
      </c>
    </row>
    <row r="39" spans="2:5" ht="15.75">
      <c r="B39" s="6" t="s">
        <v>137</v>
      </c>
      <c r="E39" s="22">
        <f>D38-E38</f>
        <v>1105.5100000000093</v>
      </c>
    </row>
    <row r="40" spans="2:5" ht="16.5" thickBot="1">
      <c r="B40" s="6"/>
      <c r="E40" s="22"/>
    </row>
    <row r="41" spans="1:3" s="23" customFormat="1" ht="15.75">
      <c r="A41" s="49" t="s">
        <v>133</v>
      </c>
      <c r="B41" s="50"/>
      <c r="C41" s="24" t="s">
        <v>132</v>
      </c>
    </row>
    <row r="42" spans="1:3" ht="15.75">
      <c r="A42" s="44" t="s">
        <v>130</v>
      </c>
      <c r="B42" s="45"/>
      <c r="C42" s="25">
        <v>278996.76</v>
      </c>
    </row>
    <row r="43" spans="1:3" ht="15.75">
      <c r="A43" s="44" t="s">
        <v>131</v>
      </c>
      <c r="B43" s="45"/>
      <c r="C43" s="25">
        <v>104705.39</v>
      </c>
    </row>
    <row r="44" spans="1:3" ht="16.5" thickBot="1">
      <c r="A44" s="46" t="s">
        <v>129</v>
      </c>
      <c r="B44" s="47"/>
      <c r="C44" s="26">
        <f>SUM(C42:C43)</f>
        <v>383702.15</v>
      </c>
    </row>
    <row r="45" ht="15.75">
      <c r="B45" s="6"/>
    </row>
    <row r="46" spans="1:3" ht="15.75">
      <c r="A46" s="1" t="s">
        <v>140</v>
      </c>
      <c r="B46" s="6"/>
      <c r="C46" s="1" t="s">
        <v>141</v>
      </c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</sheetData>
  <sheetProtection/>
  <mergeCells count="14">
    <mergeCell ref="A7:E7"/>
    <mergeCell ref="A8:E8"/>
    <mergeCell ref="A9:E9"/>
    <mergeCell ref="A11:C11"/>
    <mergeCell ref="A41:B41"/>
    <mergeCell ref="A42:B42"/>
    <mergeCell ref="A43:B43"/>
    <mergeCell ref="A44:B44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0">
      <selection activeCell="D42" sqref="D42:D43"/>
    </sheetView>
  </sheetViews>
  <sheetFormatPr defaultColWidth="9.140625" defaultRowHeight="12.75"/>
  <cols>
    <col min="1" max="1" width="6.421875" style="1" customWidth="1"/>
    <col min="2" max="2" width="44.28125" style="1" customWidth="1"/>
    <col min="3" max="5" width="15.71093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5.25" customHeight="1">
      <c r="A7" s="43" t="s">
        <v>138</v>
      </c>
      <c r="B7" s="43"/>
      <c r="C7" s="43"/>
      <c r="D7" s="43"/>
      <c r="E7" s="43"/>
    </row>
    <row r="8" spans="1:5" ht="20.25">
      <c r="A8" s="43" t="s">
        <v>83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7247.8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6474.07</v>
      </c>
    </row>
    <row r="14" spans="1:5" s="11" customFormat="1" ht="15.75">
      <c r="A14" s="9">
        <v>2</v>
      </c>
      <c r="B14" s="10" t="s">
        <v>6</v>
      </c>
      <c r="C14" s="13">
        <v>1536156.07</v>
      </c>
      <c r="D14" s="13">
        <v>1478878.54</v>
      </c>
      <c r="E14" s="13">
        <f>SUM(E15:E33)</f>
        <v>1503698.97</v>
      </c>
    </row>
    <row r="15" spans="1:5" ht="47.25">
      <c r="A15" s="4">
        <v>2.1</v>
      </c>
      <c r="B15" s="7" t="s">
        <v>7</v>
      </c>
      <c r="C15" s="14"/>
      <c r="D15" s="14"/>
      <c r="E15" s="14">
        <v>37828.3</v>
      </c>
    </row>
    <row r="16" spans="1:5" ht="15.75">
      <c r="A16" s="4">
        <v>2.2</v>
      </c>
      <c r="B16" s="7" t="s">
        <v>17</v>
      </c>
      <c r="C16" s="14"/>
      <c r="D16" s="14"/>
      <c r="E16" s="14">
        <v>293685.6</v>
      </c>
    </row>
    <row r="17" spans="1:5" ht="47.25">
      <c r="A17" s="4">
        <v>2.3</v>
      </c>
      <c r="B17" s="7" t="s">
        <v>18</v>
      </c>
      <c r="C17" s="14"/>
      <c r="D17" s="14"/>
      <c r="E17" s="14">
        <v>17674.57</v>
      </c>
    </row>
    <row r="18" spans="1:5" ht="15.75">
      <c r="A18" s="4">
        <v>2.4</v>
      </c>
      <c r="B18" s="7" t="s">
        <v>8</v>
      </c>
      <c r="C18" s="14"/>
      <c r="D18" s="14"/>
      <c r="E18" s="14">
        <v>55751.6</v>
      </c>
    </row>
    <row r="19" spans="1:5" ht="15.75">
      <c r="A19" s="4">
        <v>2.5</v>
      </c>
      <c r="B19" s="7" t="s">
        <v>9</v>
      </c>
      <c r="C19" s="14"/>
      <c r="D19" s="14"/>
      <c r="E19" s="14">
        <v>108357.5</v>
      </c>
    </row>
    <row r="20" spans="1:5" ht="15.75">
      <c r="A20" s="4">
        <v>2.6</v>
      </c>
      <c r="B20" s="7" t="s">
        <v>19</v>
      </c>
      <c r="C20" s="14"/>
      <c r="D20" s="14"/>
      <c r="E20" s="14">
        <v>24700</v>
      </c>
    </row>
    <row r="21" spans="1:5" ht="15.75">
      <c r="A21" s="4">
        <v>2.7</v>
      </c>
      <c r="B21" s="7" t="s">
        <v>10</v>
      </c>
      <c r="C21" s="14"/>
      <c r="D21" s="14"/>
      <c r="E21" s="14">
        <v>11506.82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72</v>
      </c>
      <c r="C24" s="14"/>
      <c r="D24" s="14"/>
      <c r="E24" s="14">
        <v>19400</v>
      </c>
    </row>
    <row r="25" spans="1:5" ht="31.5">
      <c r="A25" s="16">
        <v>2.11</v>
      </c>
      <c r="B25" s="7" t="s">
        <v>73</v>
      </c>
      <c r="C25" s="14"/>
      <c r="D25" s="14"/>
      <c r="E25" s="14">
        <v>348000</v>
      </c>
    </row>
    <row r="26" spans="1:5" ht="15.75">
      <c r="A26" s="16">
        <v>2.12</v>
      </c>
      <c r="B26" s="7" t="s">
        <v>11</v>
      </c>
      <c r="C26" s="14"/>
      <c r="D26" s="14"/>
      <c r="E26" s="14">
        <v>7430.4</v>
      </c>
    </row>
    <row r="27" spans="1:5" ht="15.75">
      <c r="A27" s="16">
        <v>2.13</v>
      </c>
      <c r="B27" s="7" t="s">
        <v>21</v>
      </c>
      <c r="C27" s="14"/>
      <c r="D27" s="14"/>
      <c r="E27" s="14">
        <v>1982.73</v>
      </c>
    </row>
    <row r="28" spans="1:5" ht="15.75">
      <c r="A28" s="16">
        <v>2.14</v>
      </c>
      <c r="B28" s="7" t="s">
        <v>74</v>
      </c>
      <c r="C28" s="14"/>
      <c r="D28" s="14"/>
      <c r="E28" s="14">
        <v>211200</v>
      </c>
    </row>
    <row r="29" spans="1:5" ht="15.75">
      <c r="A29" s="16">
        <v>2.15</v>
      </c>
      <c r="B29" s="7" t="s">
        <v>75</v>
      </c>
      <c r="C29" s="14"/>
      <c r="D29" s="14"/>
      <c r="E29" s="14">
        <v>60000</v>
      </c>
    </row>
    <row r="30" spans="1:5" ht="15.75">
      <c r="A30" s="16">
        <v>2.16</v>
      </c>
      <c r="B30" s="7" t="s">
        <v>22</v>
      </c>
      <c r="C30" s="14"/>
      <c r="D30" s="14"/>
      <c r="E30" s="14">
        <v>66000</v>
      </c>
    </row>
    <row r="31" spans="1:5" ht="15.75">
      <c r="A31" s="16">
        <v>2.17</v>
      </c>
      <c r="B31" s="7" t="s">
        <v>23</v>
      </c>
      <c r="C31" s="14"/>
      <c r="D31" s="14"/>
      <c r="E31" s="14">
        <v>72000</v>
      </c>
    </row>
    <row r="32" spans="1:5" ht="15.75">
      <c r="A32" s="16">
        <v>2.18</v>
      </c>
      <c r="B32" s="7" t="s">
        <v>24</v>
      </c>
      <c r="C32" s="14"/>
      <c r="D32" s="14"/>
      <c r="E32" s="14">
        <v>101414.2</v>
      </c>
    </row>
    <row r="33" spans="1:5" ht="15.75">
      <c r="A33" s="16">
        <v>2.19</v>
      </c>
      <c r="B33" s="7" t="s">
        <v>12</v>
      </c>
      <c r="C33" s="14"/>
      <c r="D33" s="14"/>
      <c r="E33" s="14">
        <v>63020.25</v>
      </c>
    </row>
    <row r="34" spans="1:5" s="12" customFormat="1" ht="15.75">
      <c r="A34" s="9">
        <v>3</v>
      </c>
      <c r="B34" s="10" t="s">
        <v>14</v>
      </c>
      <c r="C34" s="13">
        <v>665667.63</v>
      </c>
      <c r="D34" s="13">
        <v>640095.2</v>
      </c>
      <c r="E34" s="13">
        <f>SUM(E35:E41)</f>
        <v>806637.63</v>
      </c>
    </row>
    <row r="35" spans="1:5" ht="31.5">
      <c r="A35" s="4">
        <v>3.1</v>
      </c>
      <c r="B35" s="7" t="s">
        <v>15</v>
      </c>
      <c r="C35" s="14"/>
      <c r="D35" s="14"/>
      <c r="E35" s="14">
        <v>53889.17</v>
      </c>
    </row>
    <row r="36" spans="1:5" ht="31.5">
      <c r="A36" s="4">
        <v>3.2</v>
      </c>
      <c r="B36" s="7" t="s">
        <v>77</v>
      </c>
      <c r="C36" s="14"/>
      <c r="D36" s="14"/>
      <c r="E36" s="14">
        <v>5305</v>
      </c>
    </row>
    <row r="37" spans="1:5" ht="31.5">
      <c r="A37" s="4">
        <v>3.3</v>
      </c>
      <c r="B37" s="7" t="s">
        <v>78</v>
      </c>
      <c r="C37" s="14"/>
      <c r="D37" s="14"/>
      <c r="E37" s="14">
        <v>5663</v>
      </c>
    </row>
    <row r="38" spans="1:5" ht="15.75">
      <c r="A38" s="4">
        <v>3.4</v>
      </c>
      <c r="B38" s="7" t="s">
        <v>79</v>
      </c>
      <c r="C38" s="14"/>
      <c r="D38" s="14"/>
      <c r="E38" s="14">
        <v>37268.46</v>
      </c>
    </row>
    <row r="39" spans="1:5" ht="15.75">
      <c r="A39" s="4">
        <v>3.5</v>
      </c>
      <c r="B39" s="7" t="s">
        <v>80</v>
      </c>
      <c r="C39" s="14"/>
      <c r="D39" s="14"/>
      <c r="E39" s="14">
        <v>2500</v>
      </c>
    </row>
    <row r="40" spans="1:5" ht="31.5">
      <c r="A40" s="4">
        <v>3.6</v>
      </c>
      <c r="B40" s="7" t="s">
        <v>81</v>
      </c>
      <c r="C40" s="14"/>
      <c r="D40" s="14"/>
      <c r="E40" s="14">
        <v>677723</v>
      </c>
    </row>
    <row r="41" spans="1:5" ht="15.75">
      <c r="A41" s="4">
        <v>3.7</v>
      </c>
      <c r="B41" s="7" t="s">
        <v>82</v>
      </c>
      <c r="C41" s="14"/>
      <c r="D41" s="14"/>
      <c r="E41" s="14">
        <v>24289</v>
      </c>
    </row>
    <row r="42" spans="1:5" s="12" customFormat="1" ht="31.5">
      <c r="A42" s="9">
        <v>4</v>
      </c>
      <c r="B42" s="10" t="s">
        <v>136</v>
      </c>
      <c r="C42" s="35">
        <v>220182.37</v>
      </c>
      <c r="D42" s="35">
        <v>220182.37</v>
      </c>
      <c r="E42" s="36"/>
    </row>
    <row r="43" spans="1:5" s="2" customFormat="1" ht="15.75">
      <c r="A43" s="3"/>
      <c r="B43" s="8" t="s">
        <v>16</v>
      </c>
      <c r="C43" s="21">
        <f>C13+C14+C34-C42</f>
        <v>1981641.33</v>
      </c>
      <c r="D43" s="21">
        <f>D13+D14+D34-D42</f>
        <v>1898791.37</v>
      </c>
      <c r="E43" s="21">
        <f>E13+E14+E34</f>
        <v>2316810.67</v>
      </c>
    </row>
    <row r="44" spans="2:5" ht="15.75">
      <c r="B44" s="6" t="s">
        <v>137</v>
      </c>
      <c r="E44" s="22">
        <f>D43-E43</f>
        <v>-418019.2999999998</v>
      </c>
    </row>
    <row r="45" ht="16.5" thickBot="1">
      <c r="B45" s="6"/>
    </row>
    <row r="46" spans="1:3" s="23" customFormat="1" ht="15.75">
      <c r="A46" s="49" t="s">
        <v>133</v>
      </c>
      <c r="B46" s="50"/>
      <c r="C46" s="24" t="s">
        <v>132</v>
      </c>
    </row>
    <row r="47" spans="1:3" ht="15.75">
      <c r="A47" s="44" t="s">
        <v>130</v>
      </c>
      <c r="B47" s="45"/>
      <c r="C47" s="25">
        <v>399331.29</v>
      </c>
    </row>
    <row r="48" spans="1:3" ht="15.75">
      <c r="A48" s="44" t="s">
        <v>131</v>
      </c>
      <c r="B48" s="45"/>
      <c r="C48" s="25">
        <v>169123.47</v>
      </c>
    </row>
    <row r="49" spans="1:3" ht="16.5" thickBot="1">
      <c r="A49" s="46" t="s">
        <v>129</v>
      </c>
      <c r="B49" s="47"/>
      <c r="C49" s="26">
        <f>SUM(C47:C48)</f>
        <v>568454.76</v>
      </c>
    </row>
    <row r="50" ht="15.75">
      <c r="B50" s="6"/>
    </row>
    <row r="51" spans="1:3" ht="15.75">
      <c r="A51" s="1" t="s">
        <v>140</v>
      </c>
      <c r="B51" s="6"/>
      <c r="C51" s="1" t="s">
        <v>141</v>
      </c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</sheetData>
  <sheetProtection/>
  <mergeCells count="14">
    <mergeCell ref="A48:B48"/>
    <mergeCell ref="A49:B49"/>
    <mergeCell ref="A7:E7"/>
    <mergeCell ref="A8:E8"/>
    <mergeCell ref="A9:E9"/>
    <mergeCell ref="A11:C11"/>
    <mergeCell ref="A46:B46"/>
    <mergeCell ref="A47:B47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8">
      <selection activeCell="D40" sqref="D40:D41"/>
    </sheetView>
  </sheetViews>
  <sheetFormatPr defaultColWidth="9.140625" defaultRowHeight="12.75"/>
  <cols>
    <col min="1" max="1" width="6.28125" style="1" customWidth="1"/>
    <col min="2" max="2" width="43.421875" style="1" customWidth="1"/>
    <col min="3" max="5" width="15.574218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3" customHeight="1">
      <c r="A7" s="43" t="s">
        <v>138</v>
      </c>
      <c r="B7" s="43"/>
      <c r="C7" s="43"/>
      <c r="D7" s="43"/>
      <c r="E7" s="43"/>
    </row>
    <row r="8" spans="1:5" ht="20.25">
      <c r="A8" s="43" t="s">
        <v>84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7245.2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64493.72</v>
      </c>
    </row>
    <row r="14" spans="1:5" s="11" customFormat="1" ht="15.75">
      <c r="A14" s="9">
        <v>2</v>
      </c>
      <c r="B14" s="10" t="s">
        <v>6</v>
      </c>
      <c r="C14" s="13">
        <v>1694745.72</v>
      </c>
      <c r="D14" s="13">
        <v>1648355.15</v>
      </c>
      <c r="E14" s="13">
        <f>SUM(E15:E34)</f>
        <v>1538266.22</v>
      </c>
    </row>
    <row r="15" spans="1:5" ht="47.25">
      <c r="A15" s="4">
        <v>2.1</v>
      </c>
      <c r="B15" s="7" t="s">
        <v>7</v>
      </c>
      <c r="C15" s="14"/>
      <c r="D15" s="14"/>
      <c r="E15" s="14">
        <v>37460.46</v>
      </c>
    </row>
    <row r="16" spans="1:5" ht="15.75">
      <c r="A16" s="4">
        <v>2.2</v>
      </c>
      <c r="B16" s="7" t="s">
        <v>17</v>
      </c>
      <c r="C16" s="14"/>
      <c r="D16" s="14"/>
      <c r="E16" s="14">
        <v>294689.28</v>
      </c>
    </row>
    <row r="17" spans="1:5" ht="47.25">
      <c r="A17" s="4">
        <v>2.3</v>
      </c>
      <c r="B17" s="7" t="s">
        <v>18</v>
      </c>
      <c r="C17" s="14"/>
      <c r="D17" s="14"/>
      <c r="E17" s="14">
        <v>17734.97</v>
      </c>
    </row>
    <row r="18" spans="1:5" ht="15.75">
      <c r="A18" s="4">
        <v>2.4</v>
      </c>
      <c r="B18" s="7" t="s">
        <v>8</v>
      </c>
      <c r="C18" s="14"/>
      <c r="D18" s="14"/>
      <c r="E18" s="14">
        <v>55944</v>
      </c>
    </row>
    <row r="19" spans="1:5" ht="15.75">
      <c r="A19" s="4">
        <v>2.5</v>
      </c>
      <c r="B19" s="7" t="s">
        <v>9</v>
      </c>
      <c r="C19" s="14"/>
      <c r="D19" s="14"/>
      <c r="E19" s="14">
        <v>108940</v>
      </c>
    </row>
    <row r="20" spans="1:5" ht="15.75">
      <c r="A20" s="4">
        <v>2.6</v>
      </c>
      <c r="B20" s="7" t="s">
        <v>19</v>
      </c>
      <c r="C20" s="14"/>
      <c r="D20" s="14"/>
      <c r="E20" s="14">
        <v>24700</v>
      </c>
    </row>
    <row r="21" spans="1:5" ht="15.75">
      <c r="A21" s="4">
        <v>2.7</v>
      </c>
      <c r="B21" s="7" t="s">
        <v>10</v>
      </c>
      <c r="C21" s="14"/>
      <c r="D21" s="14"/>
      <c r="E21" s="14">
        <v>11507.25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72</v>
      </c>
      <c r="C24" s="14"/>
      <c r="D24" s="14"/>
      <c r="E24" s="14">
        <v>22400</v>
      </c>
    </row>
    <row r="25" spans="1:5" ht="31.5">
      <c r="A25" s="16">
        <v>2.11</v>
      </c>
      <c r="B25" s="7" t="s">
        <v>73</v>
      </c>
      <c r="C25" s="14"/>
      <c r="D25" s="14"/>
      <c r="E25" s="14">
        <v>348000</v>
      </c>
    </row>
    <row r="26" spans="1:5" ht="15.75">
      <c r="A26" s="16">
        <v>2.12</v>
      </c>
      <c r="B26" s="7" t="s">
        <v>11</v>
      </c>
      <c r="C26" s="14"/>
      <c r="D26" s="14"/>
      <c r="E26" s="14">
        <v>7430.4</v>
      </c>
    </row>
    <row r="27" spans="1:5" ht="15.75">
      <c r="A27" s="16">
        <v>2.13</v>
      </c>
      <c r="B27" s="7" t="s">
        <v>21</v>
      </c>
      <c r="C27" s="14"/>
      <c r="D27" s="14"/>
      <c r="E27" s="14">
        <v>1989.41</v>
      </c>
    </row>
    <row r="28" spans="1:5" ht="15.75">
      <c r="A28" s="16">
        <v>2.14</v>
      </c>
      <c r="B28" s="7" t="s">
        <v>74</v>
      </c>
      <c r="C28" s="14"/>
      <c r="D28" s="14"/>
      <c r="E28" s="14">
        <v>211056</v>
      </c>
    </row>
    <row r="29" spans="1:5" ht="31.5">
      <c r="A29" s="16">
        <v>2.15</v>
      </c>
      <c r="B29" s="7" t="s">
        <v>65</v>
      </c>
      <c r="C29" s="14"/>
      <c r="D29" s="14"/>
      <c r="E29" s="14">
        <v>36000</v>
      </c>
    </row>
    <row r="30" spans="1:5" ht="15.75">
      <c r="A30" s="16">
        <v>2.16</v>
      </c>
      <c r="B30" s="7" t="s">
        <v>75</v>
      </c>
      <c r="C30" s="14"/>
      <c r="D30" s="14"/>
      <c r="E30" s="14">
        <v>60000</v>
      </c>
    </row>
    <row r="31" spans="1:5" ht="15.75">
      <c r="A31" s="16">
        <v>2.17</v>
      </c>
      <c r="B31" s="7" t="s">
        <v>22</v>
      </c>
      <c r="C31" s="14"/>
      <c r="D31" s="14"/>
      <c r="E31" s="14">
        <v>66000</v>
      </c>
    </row>
    <row r="32" spans="1:5" ht="15.75">
      <c r="A32" s="16">
        <v>2.18</v>
      </c>
      <c r="B32" s="7" t="s">
        <v>23</v>
      </c>
      <c r="C32" s="14"/>
      <c r="D32" s="14"/>
      <c r="E32" s="14">
        <v>72000</v>
      </c>
    </row>
    <row r="33" spans="1:5" ht="15.75">
      <c r="A33" s="16">
        <v>2.19</v>
      </c>
      <c r="B33" s="7" t="s">
        <v>24</v>
      </c>
      <c r="C33" s="14"/>
      <c r="D33" s="14"/>
      <c r="E33" s="14">
        <v>95431.8</v>
      </c>
    </row>
    <row r="34" spans="1:5" ht="15.75">
      <c r="A34" s="16">
        <v>2.2</v>
      </c>
      <c r="B34" s="7" t="s">
        <v>12</v>
      </c>
      <c r="C34" s="14"/>
      <c r="D34" s="14"/>
      <c r="E34" s="14">
        <v>63235.65</v>
      </c>
    </row>
    <row r="35" spans="1:5" s="12" customFormat="1" ht="15.75">
      <c r="A35" s="9">
        <v>3</v>
      </c>
      <c r="B35" s="10" t="s">
        <v>14</v>
      </c>
      <c r="C35" s="13">
        <v>640247.04</v>
      </c>
      <c r="D35" s="13">
        <v>622654.74</v>
      </c>
      <c r="E35" s="13">
        <f>SUM(E36:E39)</f>
        <v>84256.70999999999</v>
      </c>
    </row>
    <row r="36" spans="1:5" ht="31.5">
      <c r="A36" s="4">
        <v>3.1</v>
      </c>
      <c r="B36" s="7" t="s">
        <v>15</v>
      </c>
      <c r="C36" s="14"/>
      <c r="D36" s="14"/>
      <c r="E36" s="14">
        <v>38060.71</v>
      </c>
    </row>
    <row r="37" spans="1:5" ht="15.75">
      <c r="A37" s="4">
        <v>3.2</v>
      </c>
      <c r="B37" s="7" t="s">
        <v>85</v>
      </c>
      <c r="C37" s="14"/>
      <c r="D37" s="14"/>
      <c r="E37" s="14">
        <v>22400</v>
      </c>
    </row>
    <row r="38" spans="1:5" ht="31.5">
      <c r="A38" s="4">
        <v>3.3</v>
      </c>
      <c r="B38" s="7" t="s">
        <v>76</v>
      </c>
      <c r="C38" s="14"/>
      <c r="D38" s="14"/>
      <c r="E38" s="14">
        <v>9636</v>
      </c>
    </row>
    <row r="39" spans="1:5" ht="15.75">
      <c r="A39" s="4">
        <v>3.4</v>
      </c>
      <c r="B39" s="7" t="s">
        <v>45</v>
      </c>
      <c r="C39" s="14"/>
      <c r="D39" s="14"/>
      <c r="E39" s="14">
        <v>14160</v>
      </c>
    </row>
    <row r="40" spans="1:5" s="12" customFormat="1" ht="31.5">
      <c r="A40" s="9">
        <v>4</v>
      </c>
      <c r="B40" s="10" t="s">
        <v>136</v>
      </c>
      <c r="C40" s="35">
        <v>233499.28</v>
      </c>
      <c r="D40" s="35">
        <v>233499.28</v>
      </c>
      <c r="E40" s="36"/>
    </row>
    <row r="41" spans="1:5" s="2" customFormat="1" ht="15.75">
      <c r="A41" s="3"/>
      <c r="B41" s="8" t="s">
        <v>16</v>
      </c>
      <c r="C41" s="21">
        <f>C13+C14+C35-C40</f>
        <v>2101493.48</v>
      </c>
      <c r="D41" s="21">
        <f>D13+D14+D35-D40</f>
        <v>2037510.6099999996</v>
      </c>
      <c r="E41" s="21">
        <f>E13+E14+E35</f>
        <v>1687016.65</v>
      </c>
    </row>
    <row r="42" spans="2:5" ht="15.75">
      <c r="B42" s="6" t="s">
        <v>137</v>
      </c>
      <c r="E42" s="22">
        <f>D41-E41</f>
        <v>350493.95999999973</v>
      </c>
    </row>
    <row r="43" ht="16.5" thickBot="1">
      <c r="B43" s="6"/>
    </row>
    <row r="44" spans="1:3" s="23" customFormat="1" ht="15.75">
      <c r="A44" s="49" t="s">
        <v>133</v>
      </c>
      <c r="B44" s="50"/>
      <c r="C44" s="24" t="s">
        <v>132</v>
      </c>
    </row>
    <row r="45" spans="1:3" ht="15.75">
      <c r="A45" s="44" t="s">
        <v>130</v>
      </c>
      <c r="B45" s="45"/>
      <c r="C45" s="25">
        <v>438922.14</v>
      </c>
    </row>
    <row r="46" spans="1:3" ht="15.75">
      <c r="A46" s="44" t="s">
        <v>131</v>
      </c>
      <c r="B46" s="45"/>
      <c r="C46" s="25">
        <v>164600.01</v>
      </c>
    </row>
    <row r="47" spans="1:3" ht="16.5" thickBot="1">
      <c r="A47" s="46" t="s">
        <v>129</v>
      </c>
      <c r="B47" s="47"/>
      <c r="C47" s="26">
        <f>SUM(C45:C46)</f>
        <v>603522.15</v>
      </c>
    </row>
    <row r="48" ht="15.75">
      <c r="B48" s="6"/>
    </row>
    <row r="49" spans="1:3" ht="15.75">
      <c r="A49" s="1" t="s">
        <v>140</v>
      </c>
      <c r="B49" s="6"/>
      <c r="C49" s="1" t="s">
        <v>141</v>
      </c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</sheetData>
  <sheetProtection/>
  <mergeCells count="14">
    <mergeCell ref="A7:E7"/>
    <mergeCell ref="A8:E8"/>
    <mergeCell ref="A9:E9"/>
    <mergeCell ref="A11:C11"/>
    <mergeCell ref="A44:B44"/>
    <mergeCell ref="A45:B45"/>
    <mergeCell ref="A46:B46"/>
    <mergeCell ref="A47:B47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7">
      <selection activeCell="D29" sqref="D29:D30"/>
    </sheetView>
  </sheetViews>
  <sheetFormatPr defaultColWidth="9.140625" defaultRowHeight="12.75"/>
  <cols>
    <col min="1" max="1" width="5.8515625" style="1" customWidth="1"/>
    <col min="2" max="2" width="41.7109375" style="1" customWidth="1"/>
    <col min="3" max="5" width="14.140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6" customHeight="1">
      <c r="A7" s="43" t="s">
        <v>138</v>
      </c>
      <c r="B7" s="43"/>
      <c r="C7" s="43"/>
      <c r="D7" s="43"/>
      <c r="E7" s="43"/>
    </row>
    <row r="8" spans="1:5" ht="20.25">
      <c r="A8" s="43" t="s">
        <v>86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3" s="5" customFormat="1" ht="18.75">
      <c r="A11" s="48" t="s">
        <v>0</v>
      </c>
      <c r="B11" s="48"/>
      <c r="C11" s="48"/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1494.12</v>
      </c>
    </row>
    <row r="14" spans="1:5" s="11" customFormat="1" ht="15.75">
      <c r="A14" s="9">
        <v>2</v>
      </c>
      <c r="B14" s="10" t="s">
        <v>6</v>
      </c>
      <c r="C14" s="13">
        <v>43444.88</v>
      </c>
      <c r="D14" s="13">
        <v>30159.26</v>
      </c>
      <c r="E14" s="13">
        <f>SUM(E15:E26)</f>
        <v>78225.87</v>
      </c>
    </row>
    <row r="15" spans="1:5" ht="47.25">
      <c r="A15" s="4">
        <v>2.1</v>
      </c>
      <c r="B15" s="7" t="s">
        <v>7</v>
      </c>
      <c r="C15" s="14"/>
      <c r="D15" s="14"/>
      <c r="E15" s="14">
        <v>2561.2</v>
      </c>
    </row>
    <row r="16" spans="1:5" ht="15.75">
      <c r="A16" s="4">
        <v>2.2</v>
      </c>
      <c r="B16" s="7" t="s">
        <v>17</v>
      </c>
      <c r="C16" s="14"/>
      <c r="D16" s="14"/>
      <c r="E16" s="14">
        <v>13286.74</v>
      </c>
    </row>
    <row r="17" spans="1:5" ht="15.75">
      <c r="A17" s="4">
        <v>2.3</v>
      </c>
      <c r="B17" s="7" t="s">
        <v>8</v>
      </c>
      <c r="C17" s="14"/>
      <c r="D17" s="14"/>
      <c r="E17" s="14">
        <v>1006.4</v>
      </c>
    </row>
    <row r="18" spans="1:5" ht="15.75">
      <c r="A18" s="4">
        <v>2.4</v>
      </c>
      <c r="B18" s="7" t="s">
        <v>19</v>
      </c>
      <c r="C18" s="14"/>
      <c r="D18" s="14"/>
      <c r="E18" s="14">
        <v>4650</v>
      </c>
    </row>
    <row r="19" spans="1:5" ht="15.75">
      <c r="A19" s="4">
        <v>2.5</v>
      </c>
      <c r="B19" s="7" t="s">
        <v>10</v>
      </c>
      <c r="C19" s="14"/>
      <c r="D19" s="14"/>
      <c r="E19" s="14">
        <v>511</v>
      </c>
    </row>
    <row r="20" spans="1:5" ht="31.5">
      <c r="A20" s="4">
        <v>2.6</v>
      </c>
      <c r="B20" s="7" t="s">
        <v>73</v>
      </c>
      <c r="C20" s="14"/>
      <c r="D20" s="14"/>
      <c r="E20" s="14">
        <v>14500</v>
      </c>
    </row>
    <row r="21" spans="1:5" ht="15.75">
      <c r="A21" s="4">
        <v>2.7</v>
      </c>
      <c r="B21" s="7" t="s">
        <v>11</v>
      </c>
      <c r="C21" s="14"/>
      <c r="D21" s="14"/>
      <c r="E21" s="14">
        <v>933.1</v>
      </c>
    </row>
    <row r="22" spans="1:5" ht="15.75">
      <c r="A22" s="4">
        <v>2.8</v>
      </c>
      <c r="B22" s="7" t="s">
        <v>75</v>
      </c>
      <c r="C22" s="14"/>
      <c r="D22" s="14"/>
      <c r="E22" s="14">
        <v>7000</v>
      </c>
    </row>
    <row r="23" spans="1:5" ht="15.75">
      <c r="A23" s="4">
        <v>2.9</v>
      </c>
      <c r="B23" s="7" t="s">
        <v>22</v>
      </c>
      <c r="C23" s="14"/>
      <c r="D23" s="14"/>
      <c r="E23" s="14">
        <v>6000</v>
      </c>
    </row>
    <row r="24" spans="1:5" ht="15.75">
      <c r="A24" s="16">
        <v>2.1</v>
      </c>
      <c r="B24" s="7" t="s">
        <v>23</v>
      </c>
      <c r="C24" s="14"/>
      <c r="D24" s="14"/>
      <c r="E24" s="14">
        <v>7000</v>
      </c>
    </row>
    <row r="25" spans="1:5" ht="15.75">
      <c r="A25" s="16">
        <v>2.11</v>
      </c>
      <c r="B25" s="7" t="s">
        <v>24</v>
      </c>
      <c r="C25" s="14"/>
      <c r="D25" s="14"/>
      <c r="E25" s="14">
        <v>17708.8</v>
      </c>
    </row>
    <row r="26" spans="1:5" ht="31.5">
      <c r="A26" s="16">
        <v>2.12</v>
      </c>
      <c r="B26" s="7" t="s">
        <v>12</v>
      </c>
      <c r="C26" s="14"/>
      <c r="D26" s="14"/>
      <c r="E26" s="14">
        <v>3068.63</v>
      </c>
    </row>
    <row r="27" spans="1:5" s="12" customFormat="1" ht="15.75">
      <c r="A27" s="9">
        <v>3</v>
      </c>
      <c r="B27" s="10" t="s">
        <v>14</v>
      </c>
      <c r="C27" s="13">
        <v>16409.7</v>
      </c>
      <c r="D27" s="13">
        <v>11398.13</v>
      </c>
      <c r="E27" s="13">
        <f>SUM(E28:E28)</f>
        <v>30600</v>
      </c>
    </row>
    <row r="28" spans="1:5" ht="31.5">
      <c r="A28" s="4">
        <v>3.1</v>
      </c>
      <c r="B28" s="7" t="s">
        <v>15</v>
      </c>
      <c r="C28" s="14"/>
      <c r="D28" s="14"/>
      <c r="E28" s="14">
        <v>30600</v>
      </c>
    </row>
    <row r="29" spans="1:5" s="12" customFormat="1" ht="31.5">
      <c r="A29" s="9">
        <v>4</v>
      </c>
      <c r="B29" s="10" t="s">
        <v>136</v>
      </c>
      <c r="C29" s="35">
        <v>5985.46</v>
      </c>
      <c r="D29" s="35">
        <v>5985.56</v>
      </c>
      <c r="E29" s="36"/>
    </row>
    <row r="30" spans="1:5" s="2" customFormat="1" ht="15.75">
      <c r="A30" s="3"/>
      <c r="B30" s="8" t="s">
        <v>16</v>
      </c>
      <c r="C30" s="21">
        <f>C13+C14+C27-C29</f>
        <v>53869.12</v>
      </c>
      <c r="D30" s="21">
        <f>D13+D14+D27-D29</f>
        <v>35571.83</v>
      </c>
      <c r="E30" s="21">
        <f>E13+E14+E27</f>
        <v>110319.98999999999</v>
      </c>
    </row>
    <row r="31" spans="2:5" ht="15.75">
      <c r="B31" s="6" t="s">
        <v>137</v>
      </c>
      <c r="E31" s="22">
        <f>D30-E30</f>
        <v>-74748.15999999999</v>
      </c>
    </row>
    <row r="32" spans="2:5" ht="15.75">
      <c r="B32" s="6"/>
      <c r="E32" s="22"/>
    </row>
    <row r="33" ht="16.5" thickBot="1">
      <c r="B33" s="6"/>
    </row>
    <row r="34" spans="1:3" s="23" customFormat="1" ht="15.75">
      <c r="A34" s="49" t="s">
        <v>133</v>
      </c>
      <c r="B34" s="50"/>
      <c r="C34" s="24" t="s">
        <v>132</v>
      </c>
    </row>
    <row r="35" spans="1:3" ht="15.75">
      <c r="A35" s="44" t="s">
        <v>130</v>
      </c>
      <c r="B35" s="45"/>
      <c r="C35" s="25">
        <v>13285.62</v>
      </c>
    </row>
    <row r="36" spans="1:3" ht="15.75">
      <c r="A36" s="44" t="s">
        <v>131</v>
      </c>
      <c r="B36" s="45"/>
      <c r="C36" s="25">
        <v>5011.57</v>
      </c>
    </row>
    <row r="37" spans="1:3" ht="16.5" thickBot="1">
      <c r="A37" s="46" t="s">
        <v>129</v>
      </c>
      <c r="B37" s="47"/>
      <c r="C37" s="26">
        <f>SUM(C35:C36)</f>
        <v>18297.190000000002</v>
      </c>
    </row>
    <row r="38" ht="15.75">
      <c r="B38" s="6"/>
    </row>
    <row r="39" spans="1:3" ht="15.75">
      <c r="A39" s="1" t="s">
        <v>140</v>
      </c>
      <c r="B39" s="6"/>
      <c r="C39" s="1" t="s">
        <v>141</v>
      </c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</sheetData>
  <sheetProtection/>
  <mergeCells count="14">
    <mergeCell ref="A36:B36"/>
    <mergeCell ref="A37:B37"/>
    <mergeCell ref="A7:E7"/>
    <mergeCell ref="A8:E8"/>
    <mergeCell ref="A9:E9"/>
    <mergeCell ref="A11:C11"/>
    <mergeCell ref="A34:B34"/>
    <mergeCell ref="A35:B35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5">
      <selection activeCell="D46" sqref="D46:D47"/>
    </sheetView>
  </sheetViews>
  <sheetFormatPr defaultColWidth="9.140625" defaultRowHeight="12.75"/>
  <cols>
    <col min="1" max="1" width="6.7109375" style="1" customWidth="1"/>
    <col min="2" max="2" width="42.00390625" style="1" customWidth="1"/>
    <col min="3" max="5" width="14.00390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0.75" customHeight="1">
      <c r="A7" s="43" t="s">
        <v>138</v>
      </c>
      <c r="B7" s="43"/>
      <c r="C7" s="43"/>
      <c r="D7" s="43"/>
      <c r="E7" s="43"/>
    </row>
    <row r="8" spans="1:5" ht="20.25">
      <c r="A8" s="43" t="s">
        <v>87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2224.8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17863.52</v>
      </c>
    </row>
    <row r="14" spans="1:5" s="11" customFormat="1" ht="15.75">
      <c r="A14" s="9">
        <v>2</v>
      </c>
      <c r="B14" s="10" t="s">
        <v>6</v>
      </c>
      <c r="C14" s="13">
        <v>433302.84</v>
      </c>
      <c r="D14" s="13">
        <v>386600.23</v>
      </c>
      <c r="E14" s="13">
        <f>SUM(E15:E35)</f>
        <v>457187.83</v>
      </c>
    </row>
    <row r="15" spans="1:5" ht="47.25">
      <c r="A15" s="4">
        <v>2.1</v>
      </c>
      <c r="B15" s="7" t="s">
        <v>7</v>
      </c>
      <c r="C15" s="14"/>
      <c r="D15" s="14"/>
      <c r="E15" s="14">
        <v>10423.14</v>
      </c>
    </row>
    <row r="16" spans="1:5" ht="15.75">
      <c r="A16" s="4">
        <v>2.2</v>
      </c>
      <c r="B16" s="7" t="s">
        <v>17</v>
      </c>
      <c r="C16" s="14"/>
      <c r="D16" s="14"/>
      <c r="E16" s="14">
        <v>81623.28</v>
      </c>
    </row>
    <row r="17" spans="1:5" ht="47.25">
      <c r="A17" s="4">
        <v>2.3</v>
      </c>
      <c r="B17" s="7" t="s">
        <v>18</v>
      </c>
      <c r="C17" s="14"/>
      <c r="D17" s="14"/>
      <c r="E17" s="14">
        <v>4912.2</v>
      </c>
    </row>
    <row r="18" spans="1:5" ht="15.75">
      <c r="A18" s="4">
        <v>2.4</v>
      </c>
      <c r="B18" s="7" t="s">
        <v>8</v>
      </c>
      <c r="C18" s="14"/>
      <c r="D18" s="14"/>
      <c r="E18" s="14">
        <v>15491.9</v>
      </c>
    </row>
    <row r="19" spans="1:5" ht="15.75">
      <c r="A19" s="4">
        <v>2.5</v>
      </c>
      <c r="B19" s="7" t="s">
        <v>9</v>
      </c>
      <c r="C19" s="14"/>
      <c r="D19" s="14"/>
      <c r="E19" s="14">
        <v>33697.5</v>
      </c>
    </row>
    <row r="20" spans="1:5" ht="15.75">
      <c r="A20" s="4">
        <v>2.6</v>
      </c>
      <c r="B20" s="7" t="s">
        <v>19</v>
      </c>
      <c r="C20" s="14"/>
      <c r="D20" s="14"/>
      <c r="E20" s="14">
        <v>12350</v>
      </c>
    </row>
    <row r="21" spans="1:5" ht="15.75">
      <c r="A21" s="4">
        <v>2.7</v>
      </c>
      <c r="B21" s="7" t="s">
        <v>10</v>
      </c>
      <c r="C21" s="14"/>
      <c r="D21" s="14"/>
      <c r="E21" s="14">
        <v>3362.28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88</v>
      </c>
      <c r="C24" s="14"/>
      <c r="D24" s="14"/>
      <c r="E24" s="14">
        <v>2000</v>
      </c>
    </row>
    <row r="25" spans="1:5" ht="15.75">
      <c r="A25" s="16">
        <v>2.11</v>
      </c>
      <c r="B25" s="7" t="s">
        <v>72</v>
      </c>
      <c r="C25" s="14"/>
      <c r="D25" s="14"/>
      <c r="E25" s="14">
        <v>5600</v>
      </c>
    </row>
    <row r="26" spans="1:5" ht="31.5">
      <c r="A26" s="16">
        <v>2.12</v>
      </c>
      <c r="B26" s="7" t="s">
        <v>73</v>
      </c>
      <c r="C26" s="14"/>
      <c r="D26" s="14"/>
      <c r="E26" s="14">
        <v>94250</v>
      </c>
    </row>
    <row r="27" spans="1:5" ht="15.75">
      <c r="A27" s="16">
        <v>2.13</v>
      </c>
      <c r="B27" s="7" t="s">
        <v>11</v>
      </c>
      <c r="C27" s="14"/>
      <c r="D27" s="14"/>
      <c r="E27" s="14">
        <v>2838</v>
      </c>
    </row>
    <row r="28" spans="1:5" ht="15.75">
      <c r="A28" s="16">
        <v>2.14</v>
      </c>
      <c r="B28" s="7" t="s">
        <v>21</v>
      </c>
      <c r="C28" s="14"/>
      <c r="D28" s="14"/>
      <c r="E28" s="14">
        <v>551.08</v>
      </c>
    </row>
    <row r="29" spans="1:5" ht="15.75">
      <c r="A29" s="16">
        <v>2.15</v>
      </c>
      <c r="B29" s="7" t="s">
        <v>95</v>
      </c>
      <c r="C29" s="14"/>
      <c r="D29" s="14"/>
      <c r="E29" s="14">
        <v>17000</v>
      </c>
    </row>
    <row r="30" spans="1:5" ht="15.75">
      <c r="A30" s="16">
        <v>2.16</v>
      </c>
      <c r="B30" s="7" t="s">
        <v>74</v>
      </c>
      <c r="C30" s="14"/>
      <c r="D30" s="14"/>
      <c r="E30" s="14">
        <v>4500</v>
      </c>
    </row>
    <row r="31" spans="1:5" ht="15.75">
      <c r="A31" s="16">
        <v>2.17</v>
      </c>
      <c r="B31" s="7" t="s">
        <v>75</v>
      </c>
      <c r="C31" s="14"/>
      <c r="D31" s="14"/>
      <c r="E31" s="14">
        <v>42000</v>
      </c>
    </row>
    <row r="32" spans="1:5" ht="15.75">
      <c r="A32" s="16">
        <v>2.18</v>
      </c>
      <c r="B32" s="7" t="s">
        <v>22</v>
      </c>
      <c r="C32" s="14"/>
      <c r="D32" s="14"/>
      <c r="E32" s="14">
        <v>36000</v>
      </c>
    </row>
    <row r="33" spans="1:5" ht="15.75">
      <c r="A33" s="16">
        <v>2.19</v>
      </c>
      <c r="B33" s="7" t="s">
        <v>23</v>
      </c>
      <c r="C33" s="14"/>
      <c r="D33" s="14"/>
      <c r="E33" s="14">
        <v>42000</v>
      </c>
    </row>
    <row r="34" spans="1:5" ht="15.75">
      <c r="A34" s="16">
        <v>2.2</v>
      </c>
      <c r="B34" s="7" t="s">
        <v>24</v>
      </c>
      <c r="C34" s="14"/>
      <c r="D34" s="14"/>
      <c r="E34" s="14">
        <v>27326.4</v>
      </c>
    </row>
    <row r="35" spans="1:5" ht="31.5">
      <c r="A35" s="16">
        <v>2.21</v>
      </c>
      <c r="B35" s="7" t="s">
        <v>12</v>
      </c>
      <c r="C35" s="14"/>
      <c r="D35" s="14"/>
      <c r="E35" s="14">
        <v>17515.05</v>
      </c>
    </row>
    <row r="36" spans="1:5" s="12" customFormat="1" ht="15.75">
      <c r="A36" s="9">
        <v>3</v>
      </c>
      <c r="B36" s="10" t="s">
        <v>14</v>
      </c>
      <c r="C36" s="13">
        <v>155647.8</v>
      </c>
      <c r="D36" s="13">
        <v>138871.7</v>
      </c>
      <c r="E36" s="13">
        <f>SUM(E37:E45)</f>
        <v>158727.27000000002</v>
      </c>
    </row>
    <row r="37" spans="1:5" ht="31.5">
      <c r="A37" s="4">
        <v>3.1</v>
      </c>
      <c r="B37" s="7" t="s">
        <v>15</v>
      </c>
      <c r="C37" s="14"/>
      <c r="D37" s="14"/>
      <c r="E37" s="14">
        <v>25671.27</v>
      </c>
    </row>
    <row r="38" spans="1:5" ht="15.75">
      <c r="A38" s="4">
        <v>3.2</v>
      </c>
      <c r="B38" s="7" t="s">
        <v>41</v>
      </c>
      <c r="C38" s="14"/>
      <c r="D38" s="14"/>
      <c r="E38" s="14">
        <v>10000</v>
      </c>
    </row>
    <row r="39" spans="1:5" ht="31.5">
      <c r="A39" s="4">
        <v>3.3</v>
      </c>
      <c r="B39" s="7" t="s">
        <v>89</v>
      </c>
      <c r="C39" s="14"/>
      <c r="D39" s="14"/>
      <c r="E39" s="14">
        <v>3000</v>
      </c>
    </row>
    <row r="40" spans="1:5" ht="15.75">
      <c r="A40" s="4">
        <v>3.4</v>
      </c>
      <c r="B40" s="7" t="s">
        <v>90</v>
      </c>
      <c r="C40" s="14"/>
      <c r="D40" s="14"/>
      <c r="E40" s="14">
        <v>4000</v>
      </c>
    </row>
    <row r="41" spans="1:5" ht="15.75">
      <c r="A41" s="4">
        <v>3.5</v>
      </c>
      <c r="B41" s="7" t="s">
        <v>91</v>
      </c>
      <c r="C41" s="14"/>
      <c r="D41" s="14"/>
      <c r="E41" s="14">
        <v>1500</v>
      </c>
    </row>
    <row r="42" spans="1:5" ht="15.75">
      <c r="A42" s="4">
        <v>3.6</v>
      </c>
      <c r="B42" s="7" t="s">
        <v>92</v>
      </c>
      <c r="C42" s="14"/>
      <c r="D42" s="14"/>
      <c r="E42" s="14">
        <v>70662</v>
      </c>
    </row>
    <row r="43" spans="1:5" ht="15.75">
      <c r="A43" s="4">
        <v>3.7</v>
      </c>
      <c r="B43" s="7" t="s">
        <v>61</v>
      </c>
      <c r="C43" s="14"/>
      <c r="D43" s="14"/>
      <c r="E43" s="14">
        <v>4420</v>
      </c>
    </row>
    <row r="44" spans="1:5" ht="15.75">
      <c r="A44" s="4">
        <v>3.8</v>
      </c>
      <c r="B44" s="7" t="s">
        <v>93</v>
      </c>
      <c r="C44" s="14"/>
      <c r="D44" s="14"/>
      <c r="E44" s="14">
        <v>4500</v>
      </c>
    </row>
    <row r="45" spans="1:5" ht="15.75">
      <c r="A45" s="4">
        <v>3.9</v>
      </c>
      <c r="B45" s="7" t="s">
        <v>82</v>
      </c>
      <c r="C45" s="14"/>
      <c r="D45" s="14"/>
      <c r="E45" s="14">
        <v>34974</v>
      </c>
    </row>
    <row r="46" spans="1:5" s="12" customFormat="1" ht="31.5">
      <c r="A46" s="9">
        <v>4</v>
      </c>
      <c r="B46" s="10" t="s">
        <v>136</v>
      </c>
      <c r="C46" s="35">
        <v>58895.01</v>
      </c>
      <c r="D46" s="35">
        <v>58895.01</v>
      </c>
      <c r="E46" s="36"/>
    </row>
    <row r="47" spans="1:5" s="2" customFormat="1" ht="15.75">
      <c r="A47" s="3"/>
      <c r="B47" s="8" t="s">
        <v>16</v>
      </c>
      <c r="C47" s="21">
        <f>C13+C14+C36-C46</f>
        <v>530055.63</v>
      </c>
      <c r="D47" s="21">
        <f>D13+D14+D36-D46</f>
        <v>466576.9199999999</v>
      </c>
      <c r="E47" s="21">
        <f>E13+E14+E36</f>
        <v>633778.6200000001</v>
      </c>
    </row>
    <row r="48" spans="2:5" ht="15.75">
      <c r="B48" s="6" t="s">
        <v>137</v>
      </c>
      <c r="E48" s="22">
        <f>D47-E47</f>
        <v>-167201.7000000002</v>
      </c>
    </row>
    <row r="49" ht="16.5" thickBot="1">
      <c r="B49" s="6"/>
    </row>
    <row r="50" spans="1:3" s="23" customFormat="1" ht="15.75">
      <c r="A50" s="49" t="s">
        <v>133</v>
      </c>
      <c r="B50" s="50"/>
      <c r="C50" s="24" t="s">
        <v>132</v>
      </c>
    </row>
    <row r="51" spans="1:3" ht="15.75">
      <c r="A51" s="44" t="s">
        <v>130</v>
      </c>
      <c r="B51" s="45"/>
      <c r="C51" s="25">
        <v>78755.04</v>
      </c>
    </row>
    <row r="52" spans="1:3" ht="15.75">
      <c r="A52" s="44" t="s">
        <v>131</v>
      </c>
      <c r="B52" s="45"/>
      <c r="C52" s="25">
        <v>28289.76</v>
      </c>
    </row>
    <row r="53" spans="1:3" ht="16.5" thickBot="1">
      <c r="A53" s="46" t="s">
        <v>129</v>
      </c>
      <c r="B53" s="47"/>
      <c r="C53" s="26">
        <f>SUM(C51:C52)</f>
        <v>107044.79999999999</v>
      </c>
    </row>
    <row r="54" ht="15.75">
      <c r="B54" s="6"/>
    </row>
    <row r="55" spans="1:3" ht="15.75">
      <c r="A55" s="1" t="s">
        <v>140</v>
      </c>
      <c r="B55" s="6"/>
      <c r="C55" s="1" t="s">
        <v>141</v>
      </c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6"/>
    </row>
    <row r="66" ht="15.75">
      <c r="B66" s="6"/>
    </row>
  </sheetData>
  <sheetProtection/>
  <mergeCells count="14">
    <mergeCell ref="A52:B52"/>
    <mergeCell ref="A53:B53"/>
    <mergeCell ref="A7:E7"/>
    <mergeCell ref="A8:E8"/>
    <mergeCell ref="A9:E9"/>
    <mergeCell ref="A11:C11"/>
    <mergeCell ref="A50:B50"/>
    <mergeCell ref="A51:B51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9">
      <selection activeCell="D42" sqref="D42:D43"/>
    </sheetView>
  </sheetViews>
  <sheetFormatPr defaultColWidth="9.140625" defaultRowHeight="12.75"/>
  <cols>
    <col min="1" max="1" width="6.140625" style="1" customWidth="1"/>
    <col min="2" max="2" width="41.00390625" style="1" customWidth="1"/>
    <col min="3" max="5" width="14.574218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1.5" customHeight="1">
      <c r="A7" s="43" t="s">
        <v>138</v>
      </c>
      <c r="B7" s="43"/>
      <c r="C7" s="43"/>
      <c r="D7" s="43"/>
      <c r="E7" s="43"/>
    </row>
    <row r="8" spans="1:5" ht="20.25">
      <c r="A8" s="43" t="s">
        <v>94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3885.3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36561.71</v>
      </c>
    </row>
    <row r="14" spans="1:5" s="11" customFormat="1" ht="15.75">
      <c r="A14" s="9">
        <v>2</v>
      </c>
      <c r="B14" s="10" t="s">
        <v>6</v>
      </c>
      <c r="C14" s="13">
        <v>704951.4</v>
      </c>
      <c r="D14" s="13">
        <v>662557.69</v>
      </c>
      <c r="E14" s="13">
        <f>SUM(E15:E30)</f>
        <v>615659.9899999999</v>
      </c>
    </row>
    <row r="15" spans="1:5" ht="47.25">
      <c r="A15" s="4">
        <v>2.1</v>
      </c>
      <c r="B15" s="7" t="s">
        <v>7</v>
      </c>
      <c r="C15" s="14"/>
      <c r="D15" s="14"/>
      <c r="E15" s="14">
        <v>12457.71</v>
      </c>
    </row>
    <row r="16" spans="1:5" ht="15.75">
      <c r="A16" s="4">
        <v>2.2</v>
      </c>
      <c r="B16" s="7" t="s">
        <v>17</v>
      </c>
      <c r="C16" s="14"/>
      <c r="D16" s="14"/>
      <c r="E16" s="14">
        <v>167060.4</v>
      </c>
    </row>
    <row r="17" spans="1:5" ht="47.25">
      <c r="A17" s="4">
        <v>2.3</v>
      </c>
      <c r="B17" s="7" t="s">
        <v>18</v>
      </c>
      <c r="C17" s="14"/>
      <c r="D17" s="14"/>
      <c r="E17" s="14">
        <v>10054.02</v>
      </c>
    </row>
    <row r="18" spans="1:5" ht="15.75">
      <c r="A18" s="4">
        <v>2.4</v>
      </c>
      <c r="B18" s="7" t="s">
        <v>8</v>
      </c>
      <c r="C18" s="14"/>
      <c r="D18" s="14"/>
      <c r="E18" s="14">
        <v>31723.8</v>
      </c>
    </row>
    <row r="19" spans="1:5" ht="15.75">
      <c r="A19" s="4">
        <v>2.5</v>
      </c>
      <c r="B19" s="7" t="s">
        <v>9</v>
      </c>
      <c r="C19" s="14"/>
      <c r="D19" s="14"/>
      <c r="E19" s="14">
        <v>73412.5</v>
      </c>
    </row>
    <row r="20" spans="1:5" ht="15.75">
      <c r="A20" s="4">
        <v>2.6</v>
      </c>
      <c r="B20" s="7" t="s">
        <v>19</v>
      </c>
      <c r="C20" s="14"/>
      <c r="D20" s="14"/>
      <c r="E20" s="14">
        <v>37050</v>
      </c>
    </row>
    <row r="21" spans="1:5" ht="15.75">
      <c r="A21" s="4">
        <v>2.7</v>
      </c>
      <c r="B21" s="7" t="s">
        <v>10</v>
      </c>
      <c r="C21" s="14"/>
      <c r="D21" s="14"/>
      <c r="E21" s="14">
        <v>6368.81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1422</v>
      </c>
    </row>
    <row r="24" spans="1:5" ht="15.75">
      <c r="A24" s="16">
        <v>2.1</v>
      </c>
      <c r="B24" s="7" t="s">
        <v>11</v>
      </c>
      <c r="C24" s="14"/>
      <c r="D24" s="14"/>
      <c r="E24" s="14">
        <v>4128</v>
      </c>
    </row>
    <row r="25" spans="1:5" ht="15.75">
      <c r="A25" s="16">
        <v>2.11</v>
      </c>
      <c r="B25" s="7" t="s">
        <v>21</v>
      </c>
      <c r="C25" s="14"/>
      <c r="D25" s="14"/>
      <c r="E25" s="14">
        <v>1128.05</v>
      </c>
    </row>
    <row r="26" spans="1:5" ht="15.75">
      <c r="A26" s="16">
        <v>2.12</v>
      </c>
      <c r="B26" s="7" t="s">
        <v>74</v>
      </c>
      <c r="C26" s="14"/>
      <c r="D26" s="14"/>
      <c r="E26" s="14">
        <v>19056</v>
      </c>
    </row>
    <row r="27" spans="1:5" ht="15.75">
      <c r="A27" s="16">
        <v>2.13</v>
      </c>
      <c r="B27" s="7" t="s">
        <v>22</v>
      </c>
      <c r="C27" s="14"/>
      <c r="D27" s="14"/>
      <c r="E27" s="14">
        <v>36000</v>
      </c>
    </row>
    <row r="28" spans="1:5" ht="15.75">
      <c r="A28" s="16">
        <v>2.14</v>
      </c>
      <c r="B28" s="7" t="s">
        <v>23</v>
      </c>
      <c r="C28" s="14"/>
      <c r="D28" s="14"/>
      <c r="E28" s="14">
        <v>48000</v>
      </c>
    </row>
    <row r="29" spans="1:5" ht="15.75">
      <c r="A29" s="16">
        <v>2.15</v>
      </c>
      <c r="B29" s="7" t="s">
        <v>24</v>
      </c>
      <c r="C29" s="14"/>
      <c r="D29" s="14"/>
      <c r="E29" s="14">
        <v>128830.2</v>
      </c>
    </row>
    <row r="30" spans="1:5" ht="31.5">
      <c r="A30" s="16">
        <v>2.16</v>
      </c>
      <c r="B30" s="7" t="s">
        <v>12</v>
      </c>
      <c r="C30" s="14"/>
      <c r="D30" s="14"/>
      <c r="E30" s="14">
        <v>35968.5</v>
      </c>
    </row>
    <row r="31" spans="1:5" s="12" customFormat="1" ht="15.75">
      <c r="A31" s="9">
        <v>3</v>
      </c>
      <c r="B31" s="10" t="s">
        <v>14</v>
      </c>
      <c r="C31" s="13">
        <v>246639.72</v>
      </c>
      <c r="D31" s="13">
        <v>231794.22</v>
      </c>
      <c r="E31" s="13">
        <f>SUM(E32:E41)</f>
        <v>642989.03</v>
      </c>
    </row>
    <row r="32" spans="1:5" ht="31.5">
      <c r="A32" s="4">
        <v>3.1</v>
      </c>
      <c r="B32" s="7" t="s">
        <v>15</v>
      </c>
      <c r="C32" s="14"/>
      <c r="D32" s="14"/>
      <c r="E32" s="14">
        <v>199451.03</v>
      </c>
    </row>
    <row r="33" spans="1:5" ht="31.5">
      <c r="A33" s="4">
        <v>3.2</v>
      </c>
      <c r="B33" s="7" t="s">
        <v>96</v>
      </c>
      <c r="C33" s="14"/>
      <c r="D33" s="14"/>
      <c r="E33" s="14">
        <v>280245</v>
      </c>
    </row>
    <row r="34" spans="1:5" ht="15.75">
      <c r="A34" s="4">
        <v>3.3</v>
      </c>
      <c r="B34" s="7" t="s">
        <v>97</v>
      </c>
      <c r="C34" s="14"/>
      <c r="D34" s="14"/>
      <c r="E34" s="14">
        <v>67217</v>
      </c>
    </row>
    <row r="35" spans="1:5" ht="15.75">
      <c r="A35" s="4">
        <v>3.4</v>
      </c>
      <c r="B35" s="7" t="s">
        <v>98</v>
      </c>
      <c r="C35" s="14"/>
      <c r="D35" s="14"/>
      <c r="E35" s="14">
        <v>20000</v>
      </c>
    </row>
    <row r="36" spans="1:5" ht="15.75">
      <c r="A36" s="4">
        <v>3.5</v>
      </c>
      <c r="B36" s="7" t="s">
        <v>99</v>
      </c>
      <c r="C36" s="14"/>
      <c r="D36" s="14"/>
      <c r="E36" s="14">
        <v>10000</v>
      </c>
    </row>
    <row r="37" spans="1:5" ht="15.75">
      <c r="A37" s="4">
        <v>3.6</v>
      </c>
      <c r="B37" s="7" t="s">
        <v>100</v>
      </c>
      <c r="C37" s="14"/>
      <c r="D37" s="14"/>
      <c r="E37" s="14">
        <v>8000</v>
      </c>
    </row>
    <row r="38" spans="1:5" ht="15.75">
      <c r="A38" s="4">
        <v>3.7</v>
      </c>
      <c r="B38" s="7" t="s">
        <v>101</v>
      </c>
      <c r="C38" s="14"/>
      <c r="D38" s="14"/>
      <c r="E38" s="14">
        <v>4000</v>
      </c>
    </row>
    <row r="39" spans="1:5" ht="15.75">
      <c r="A39" s="4">
        <v>3.8</v>
      </c>
      <c r="B39" s="7" t="s">
        <v>67</v>
      </c>
      <c r="C39" s="14"/>
      <c r="D39" s="14"/>
      <c r="E39" s="14">
        <v>3000</v>
      </c>
    </row>
    <row r="40" spans="1:5" ht="31.5">
      <c r="A40" s="4">
        <v>3.9</v>
      </c>
      <c r="B40" s="7" t="s">
        <v>76</v>
      </c>
      <c r="C40" s="14"/>
      <c r="D40" s="14"/>
      <c r="E40" s="14">
        <v>9636</v>
      </c>
    </row>
    <row r="41" spans="1:5" ht="15.75">
      <c r="A41" s="16">
        <v>3.1</v>
      </c>
      <c r="B41" s="7" t="s">
        <v>82</v>
      </c>
      <c r="C41" s="14"/>
      <c r="D41" s="14"/>
      <c r="E41" s="14">
        <v>41440</v>
      </c>
    </row>
    <row r="42" spans="1:5" s="12" customFormat="1" ht="31.5">
      <c r="A42" s="9">
        <v>4</v>
      </c>
      <c r="B42" s="10" t="s">
        <v>136</v>
      </c>
      <c r="C42" s="35">
        <v>95159.11</v>
      </c>
      <c r="D42" s="35">
        <v>95159.11</v>
      </c>
      <c r="E42" s="36"/>
    </row>
    <row r="43" spans="1:5" s="2" customFormat="1" ht="15.75">
      <c r="A43" s="3"/>
      <c r="B43" s="8" t="s">
        <v>16</v>
      </c>
      <c r="C43" s="21">
        <f>C13+C14+C31-C42</f>
        <v>856432.01</v>
      </c>
      <c r="D43" s="21">
        <f>D13+D14+D31-D42</f>
        <v>799192.7999999999</v>
      </c>
      <c r="E43" s="21">
        <f>E13+E14+E31</f>
        <v>1295210.73</v>
      </c>
    </row>
    <row r="44" spans="2:5" ht="15.75">
      <c r="B44" s="6" t="s">
        <v>137</v>
      </c>
      <c r="E44" s="22">
        <f>D43-E43</f>
        <v>-496017.93000000005</v>
      </c>
    </row>
    <row r="45" ht="16.5" thickBot="1">
      <c r="B45" s="6"/>
    </row>
    <row r="46" spans="1:3" s="23" customFormat="1" ht="15.75">
      <c r="A46" s="49" t="s">
        <v>133</v>
      </c>
      <c r="B46" s="50"/>
      <c r="C46" s="24" t="s">
        <v>132</v>
      </c>
    </row>
    <row r="47" spans="1:3" ht="15.75">
      <c r="A47" s="44" t="s">
        <v>130</v>
      </c>
      <c r="B47" s="45"/>
      <c r="C47" s="25">
        <v>249096.28</v>
      </c>
    </row>
    <row r="48" spans="1:3" ht="15.75">
      <c r="A48" s="44" t="s">
        <v>131</v>
      </c>
      <c r="B48" s="45"/>
      <c r="C48" s="25">
        <v>87148.65</v>
      </c>
    </row>
    <row r="49" spans="1:3" ht="16.5" thickBot="1">
      <c r="A49" s="46" t="s">
        <v>129</v>
      </c>
      <c r="B49" s="47"/>
      <c r="C49" s="26">
        <f>SUM(C47:C48)</f>
        <v>336244.93</v>
      </c>
    </row>
    <row r="50" ht="15.75">
      <c r="B50" s="6"/>
    </row>
    <row r="51" spans="1:3" ht="15.75">
      <c r="A51" s="1" t="s">
        <v>140</v>
      </c>
      <c r="B51" s="6"/>
      <c r="C51" s="1" t="s">
        <v>141</v>
      </c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</sheetData>
  <sheetProtection/>
  <mergeCells count="14">
    <mergeCell ref="A7:E7"/>
    <mergeCell ref="A8:E8"/>
    <mergeCell ref="A9:E9"/>
    <mergeCell ref="A11:C11"/>
    <mergeCell ref="A46:B46"/>
    <mergeCell ref="A47:B47"/>
    <mergeCell ref="A48:B48"/>
    <mergeCell ref="A49:B49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9">
      <selection activeCell="D43" sqref="D43:D44"/>
    </sheetView>
  </sheetViews>
  <sheetFormatPr defaultColWidth="9.140625" defaultRowHeight="12.75"/>
  <cols>
    <col min="1" max="1" width="5.57421875" style="1" customWidth="1"/>
    <col min="2" max="2" width="41.57421875" style="1" customWidth="1"/>
    <col min="3" max="5" width="14.421875" style="1" customWidth="1"/>
    <col min="6" max="6" width="9.140625" style="1" customWidth="1"/>
    <col min="7" max="7" width="9.140625" style="20" customWidth="1"/>
    <col min="8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0" customHeight="1">
      <c r="A7" s="43" t="s">
        <v>138</v>
      </c>
      <c r="B7" s="43"/>
      <c r="C7" s="43"/>
      <c r="D7" s="43"/>
      <c r="E7" s="43"/>
    </row>
    <row r="8" spans="1:5" ht="20.25">
      <c r="A8" s="43" t="s">
        <v>102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7" s="5" customFormat="1" ht="18.75">
      <c r="A11" s="48" t="s">
        <v>0</v>
      </c>
      <c r="B11" s="48"/>
      <c r="C11" s="48"/>
      <c r="D11" s="5">
        <v>7617.6</v>
      </c>
      <c r="G11" s="28"/>
    </row>
    <row r="12" spans="1:7" s="38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  <c r="G12" s="39"/>
    </row>
    <row r="13" spans="1:7" s="12" customFormat="1" ht="47.25">
      <c r="A13" s="9">
        <v>1</v>
      </c>
      <c r="B13" s="10" t="s">
        <v>5</v>
      </c>
      <c r="C13" s="13"/>
      <c r="D13" s="13"/>
      <c r="E13" s="13">
        <v>67031.54</v>
      </c>
      <c r="G13" s="19"/>
    </row>
    <row r="14" spans="1:7" s="11" customFormat="1" ht="15.75">
      <c r="A14" s="9">
        <v>2</v>
      </c>
      <c r="B14" s="10" t="s">
        <v>6</v>
      </c>
      <c r="C14" s="13">
        <v>1763689.97</v>
      </c>
      <c r="D14" s="13">
        <v>1600845.92</v>
      </c>
      <c r="E14" s="13">
        <f>SUM(E15:E34)</f>
        <v>1527221.47</v>
      </c>
      <c r="G14" s="29"/>
    </row>
    <row r="15" spans="1:5" ht="47.25">
      <c r="A15" s="4">
        <v>2.1</v>
      </c>
      <c r="B15" s="7" t="s">
        <v>7</v>
      </c>
      <c r="C15" s="21"/>
      <c r="D15" s="21"/>
      <c r="E15" s="14">
        <v>39500.98</v>
      </c>
    </row>
    <row r="16" spans="1:5" ht="15.75">
      <c r="A16" s="4">
        <v>2.2</v>
      </c>
      <c r="B16" s="7" t="s">
        <v>17</v>
      </c>
      <c r="C16" s="14"/>
      <c r="D16" s="14"/>
      <c r="E16" s="14">
        <v>306285.24</v>
      </c>
    </row>
    <row r="17" spans="1:5" ht="47.25">
      <c r="A17" s="4">
        <v>2.3</v>
      </c>
      <c r="B17" s="7" t="s">
        <v>18</v>
      </c>
      <c r="C17" s="14"/>
      <c r="D17" s="14"/>
      <c r="E17" s="14">
        <v>18432.84</v>
      </c>
    </row>
    <row r="18" spans="1:5" ht="15.75">
      <c r="A18" s="4">
        <v>2.4</v>
      </c>
      <c r="B18" s="7" t="s">
        <v>8</v>
      </c>
      <c r="C18" s="14"/>
      <c r="D18" s="14"/>
      <c r="E18" s="14">
        <v>58149.2</v>
      </c>
    </row>
    <row r="19" spans="1:5" ht="15.75">
      <c r="A19" s="4">
        <v>2.5</v>
      </c>
      <c r="B19" s="7" t="s">
        <v>9</v>
      </c>
      <c r="C19" s="14"/>
      <c r="D19" s="14"/>
      <c r="E19" s="14">
        <v>119900</v>
      </c>
    </row>
    <row r="20" spans="1:5" ht="15.75">
      <c r="A20" s="4">
        <v>2.6</v>
      </c>
      <c r="B20" s="7" t="s">
        <v>19</v>
      </c>
      <c r="C20" s="14"/>
      <c r="D20" s="14"/>
      <c r="E20" s="14">
        <v>31920</v>
      </c>
    </row>
    <row r="21" spans="1:5" ht="15.75">
      <c r="A21" s="4">
        <v>2.7</v>
      </c>
      <c r="B21" s="7" t="s">
        <v>10</v>
      </c>
      <c r="C21" s="14"/>
      <c r="D21" s="14"/>
      <c r="E21" s="14">
        <v>12003.49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1422</v>
      </c>
    </row>
    <row r="24" spans="1:5" ht="15.75">
      <c r="A24" s="16">
        <v>2.1</v>
      </c>
      <c r="B24" s="7" t="s">
        <v>103</v>
      </c>
      <c r="C24" s="14"/>
      <c r="D24" s="14"/>
      <c r="E24" s="14">
        <v>2700</v>
      </c>
    </row>
    <row r="25" spans="1:5" ht="15.75">
      <c r="A25" s="16">
        <v>2.11</v>
      </c>
      <c r="B25" s="7" t="s">
        <v>72</v>
      </c>
      <c r="C25" s="14"/>
      <c r="D25" s="14"/>
      <c r="E25" s="14">
        <v>10400</v>
      </c>
    </row>
    <row r="26" spans="1:5" ht="31.5">
      <c r="A26" s="16">
        <v>2.12</v>
      </c>
      <c r="B26" s="7" t="s">
        <v>73</v>
      </c>
      <c r="C26" s="14"/>
      <c r="D26" s="14"/>
      <c r="E26" s="14">
        <v>348000</v>
      </c>
    </row>
    <row r="27" spans="1:5" ht="15.75">
      <c r="A27" s="16">
        <v>2.13</v>
      </c>
      <c r="B27" s="7" t="s">
        <v>11</v>
      </c>
      <c r="C27" s="14"/>
      <c r="D27" s="14"/>
      <c r="E27" s="14">
        <v>7430.4</v>
      </c>
    </row>
    <row r="28" spans="1:7" ht="15.75">
      <c r="A28" s="16">
        <v>2.14</v>
      </c>
      <c r="B28" s="7" t="s">
        <v>21</v>
      </c>
      <c r="C28" s="14"/>
      <c r="D28" s="14"/>
      <c r="E28" s="14">
        <v>2067.86</v>
      </c>
      <c r="G28" s="17"/>
    </row>
    <row r="29" spans="1:5" ht="15.75">
      <c r="A29" s="16">
        <v>2.15</v>
      </c>
      <c r="B29" s="7" t="s">
        <v>74</v>
      </c>
      <c r="C29" s="14"/>
      <c r="D29" s="14"/>
      <c r="E29" s="14">
        <v>190800</v>
      </c>
    </row>
    <row r="30" spans="1:5" ht="15.75">
      <c r="A30" s="16">
        <v>2.16</v>
      </c>
      <c r="B30" s="7" t="s">
        <v>75</v>
      </c>
      <c r="C30" s="14"/>
      <c r="D30" s="14"/>
      <c r="E30" s="14">
        <v>60000</v>
      </c>
    </row>
    <row r="31" spans="1:5" ht="15.75">
      <c r="A31" s="16">
        <v>2.17</v>
      </c>
      <c r="B31" s="7" t="s">
        <v>22</v>
      </c>
      <c r="C31" s="14"/>
      <c r="D31" s="14"/>
      <c r="E31" s="14">
        <v>66000</v>
      </c>
    </row>
    <row r="32" spans="1:5" ht="15.75">
      <c r="A32" s="16">
        <v>2.18</v>
      </c>
      <c r="B32" s="7" t="s">
        <v>23</v>
      </c>
      <c r="C32" s="14"/>
      <c r="D32" s="14"/>
      <c r="E32" s="14">
        <v>72000</v>
      </c>
    </row>
    <row r="33" spans="1:5" ht="15.75">
      <c r="A33" s="16">
        <v>2.19</v>
      </c>
      <c r="B33" s="7" t="s">
        <v>24</v>
      </c>
      <c r="C33" s="14"/>
      <c r="D33" s="14"/>
      <c r="E33" s="14">
        <v>111485.4</v>
      </c>
    </row>
    <row r="34" spans="1:5" ht="31.5">
      <c r="A34" s="16">
        <v>2.2</v>
      </c>
      <c r="B34" s="7" t="s">
        <v>12</v>
      </c>
      <c r="C34" s="14"/>
      <c r="D34" s="14"/>
      <c r="E34" s="14">
        <v>65724.06</v>
      </c>
    </row>
    <row r="35" spans="1:7" s="12" customFormat="1" ht="15.75">
      <c r="A35" s="9">
        <v>3</v>
      </c>
      <c r="B35" s="10" t="s">
        <v>14</v>
      </c>
      <c r="C35" s="13">
        <v>666232.19</v>
      </c>
      <c r="D35" s="13">
        <v>604881.58</v>
      </c>
      <c r="E35" s="13">
        <f>SUM(E36:E42)</f>
        <v>174336.58000000002</v>
      </c>
      <c r="G35" s="19"/>
    </row>
    <row r="36" spans="1:5" ht="31.5">
      <c r="A36" s="4">
        <v>3.1</v>
      </c>
      <c r="B36" s="7" t="s">
        <v>15</v>
      </c>
      <c r="C36" s="14"/>
      <c r="D36" s="14"/>
      <c r="E36" s="14">
        <v>49601.58</v>
      </c>
    </row>
    <row r="37" spans="1:5" ht="31.5">
      <c r="A37" s="4">
        <v>3.2</v>
      </c>
      <c r="B37" s="7" t="s">
        <v>139</v>
      </c>
      <c r="C37" s="14"/>
      <c r="D37" s="14"/>
      <c r="E37" s="14">
        <v>2500</v>
      </c>
    </row>
    <row r="38" spans="1:5" ht="31.5">
      <c r="A38" s="4">
        <v>3.3</v>
      </c>
      <c r="B38" s="7" t="s">
        <v>104</v>
      </c>
      <c r="C38" s="14"/>
      <c r="D38" s="14"/>
      <c r="E38" s="14">
        <v>13320</v>
      </c>
    </row>
    <row r="39" spans="1:5" ht="15.75">
      <c r="A39" s="4">
        <v>3.4</v>
      </c>
      <c r="B39" s="7" t="s">
        <v>105</v>
      </c>
      <c r="C39" s="14"/>
      <c r="D39" s="14"/>
      <c r="E39" s="14">
        <v>1840</v>
      </c>
    </row>
    <row r="40" spans="1:5" ht="15.75">
      <c r="A40" s="4">
        <v>3.5</v>
      </c>
      <c r="B40" s="7" t="s">
        <v>106</v>
      </c>
      <c r="C40" s="14"/>
      <c r="D40" s="14"/>
      <c r="E40" s="14">
        <v>60000</v>
      </c>
    </row>
    <row r="41" spans="1:5" ht="15.75">
      <c r="A41" s="4">
        <v>3.6</v>
      </c>
      <c r="B41" s="7" t="s">
        <v>107</v>
      </c>
      <c r="C41" s="14"/>
      <c r="D41" s="14"/>
      <c r="E41" s="14">
        <v>40000</v>
      </c>
    </row>
    <row r="42" spans="1:5" ht="15.75">
      <c r="A42" s="4">
        <v>3.7</v>
      </c>
      <c r="B42" s="7" t="s">
        <v>45</v>
      </c>
      <c r="C42" s="14"/>
      <c r="D42" s="14"/>
      <c r="E42" s="14">
        <v>7075</v>
      </c>
    </row>
    <row r="43" spans="1:5" s="12" customFormat="1" ht="31.5">
      <c r="A43" s="9">
        <v>4</v>
      </c>
      <c r="B43" s="10" t="s">
        <v>136</v>
      </c>
      <c r="C43" s="35">
        <v>242992.22</v>
      </c>
      <c r="D43" s="35">
        <v>242992.22</v>
      </c>
      <c r="E43" s="36"/>
    </row>
    <row r="44" spans="1:7" s="2" customFormat="1" ht="15.75">
      <c r="A44" s="3"/>
      <c r="B44" s="8" t="s">
        <v>16</v>
      </c>
      <c r="C44" s="21">
        <f>C13+C14+C35-C43</f>
        <v>2186929.94</v>
      </c>
      <c r="D44" s="21">
        <f>D13+D14+D35-D43</f>
        <v>1962735.28</v>
      </c>
      <c r="E44" s="21">
        <f>E13+E14+E35</f>
        <v>1768589.59</v>
      </c>
      <c r="G44" s="30"/>
    </row>
    <row r="45" spans="2:7" ht="15.75">
      <c r="B45" s="6" t="s">
        <v>137</v>
      </c>
      <c r="E45" s="22">
        <f>D44-E44</f>
        <v>194145.68999999994</v>
      </c>
      <c r="G45" s="1"/>
    </row>
    <row r="46" ht="16.5" thickBot="1">
      <c r="B46" s="6"/>
    </row>
    <row r="47" spans="1:7" s="23" customFormat="1" ht="15.75">
      <c r="A47" s="49" t="s">
        <v>133</v>
      </c>
      <c r="B47" s="50"/>
      <c r="C47" s="24" t="s">
        <v>132</v>
      </c>
      <c r="G47" s="31"/>
    </row>
    <row r="48" spans="1:3" ht="15.75">
      <c r="A48" s="44" t="s">
        <v>130</v>
      </c>
      <c r="B48" s="45"/>
      <c r="C48" s="25">
        <v>1165625.8</v>
      </c>
    </row>
    <row r="49" spans="1:3" ht="15.75">
      <c r="A49" s="44" t="s">
        <v>131</v>
      </c>
      <c r="B49" s="45"/>
      <c r="C49" s="25">
        <v>446988.41</v>
      </c>
    </row>
    <row r="50" spans="1:3" ht="16.5" thickBot="1">
      <c r="A50" s="46" t="s">
        <v>129</v>
      </c>
      <c r="B50" s="47"/>
      <c r="C50" s="26">
        <f>SUM(C48:C49)</f>
        <v>1612614.21</v>
      </c>
    </row>
    <row r="51" ht="15.75">
      <c r="B51" s="6"/>
    </row>
    <row r="52" spans="1:7" ht="15.75">
      <c r="A52" s="1" t="s">
        <v>140</v>
      </c>
      <c r="B52" s="6"/>
      <c r="C52" s="1" t="s">
        <v>141</v>
      </c>
      <c r="G52" s="1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</sheetData>
  <sheetProtection/>
  <mergeCells count="14">
    <mergeCell ref="A49:B49"/>
    <mergeCell ref="A50:B50"/>
    <mergeCell ref="A7:E7"/>
    <mergeCell ref="A8:E8"/>
    <mergeCell ref="A9:E9"/>
    <mergeCell ref="A11:C11"/>
    <mergeCell ref="A47:B47"/>
    <mergeCell ref="A48:B48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4">
      <selection activeCell="D45" sqref="D45:D46"/>
    </sheetView>
  </sheetViews>
  <sheetFormatPr defaultColWidth="9.140625" defaultRowHeight="12.75"/>
  <cols>
    <col min="1" max="1" width="6.57421875" style="1" customWidth="1"/>
    <col min="2" max="2" width="42.140625" style="1" customWidth="1"/>
    <col min="3" max="5" width="15.00390625" style="1" customWidth="1"/>
    <col min="6" max="6" width="9.140625" style="1" customWidth="1"/>
    <col min="7" max="7" width="9.140625" style="20" customWidth="1"/>
    <col min="8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4.5" customHeight="1">
      <c r="A7" s="43" t="s">
        <v>138</v>
      </c>
      <c r="B7" s="43"/>
      <c r="C7" s="43"/>
      <c r="D7" s="43"/>
      <c r="E7" s="43"/>
    </row>
    <row r="8" spans="1:5" ht="20.25">
      <c r="A8" s="43" t="s">
        <v>108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7" s="5" customFormat="1" ht="18.75">
      <c r="A11" s="48" t="s">
        <v>0</v>
      </c>
      <c r="B11" s="48"/>
      <c r="C11" s="48"/>
      <c r="D11" s="5">
        <v>7639.6</v>
      </c>
      <c r="G11" s="28"/>
    </row>
    <row r="12" spans="1:7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  <c r="G12" s="40"/>
    </row>
    <row r="13" spans="1:7" s="12" customFormat="1" ht="47.25">
      <c r="A13" s="9">
        <v>1</v>
      </c>
      <c r="B13" s="10" t="s">
        <v>5</v>
      </c>
      <c r="C13" s="13"/>
      <c r="D13" s="13"/>
      <c r="E13" s="13">
        <v>70409.04</v>
      </c>
      <c r="G13" s="19"/>
    </row>
    <row r="14" spans="1:7" s="11" customFormat="1" ht="15.75">
      <c r="A14" s="9">
        <v>2</v>
      </c>
      <c r="B14" s="10" t="s">
        <v>6</v>
      </c>
      <c r="C14" s="13">
        <v>1786417.44</v>
      </c>
      <c r="D14" s="13">
        <v>1693787.09</v>
      </c>
      <c r="E14" s="13">
        <f>SUM(E15:E33)</f>
        <v>1560970.5700000003</v>
      </c>
      <c r="G14" s="29"/>
    </row>
    <row r="15" spans="1:5" ht="47.25">
      <c r="A15" s="4">
        <v>2.1</v>
      </c>
      <c r="B15" s="7" t="s">
        <v>7</v>
      </c>
      <c r="C15" s="14"/>
      <c r="D15" s="14"/>
      <c r="E15" s="14">
        <v>40793.1</v>
      </c>
    </row>
    <row r="16" spans="1:5" ht="15.75">
      <c r="A16" s="4">
        <v>2.2</v>
      </c>
      <c r="B16" s="7" t="s">
        <v>17</v>
      </c>
      <c r="C16" s="14"/>
      <c r="D16" s="14"/>
      <c r="E16" s="14">
        <v>321717.96</v>
      </c>
    </row>
    <row r="17" spans="1:5" ht="47.25">
      <c r="A17" s="4">
        <v>2.3</v>
      </c>
      <c r="B17" s="7" t="s">
        <v>18</v>
      </c>
      <c r="C17" s="14"/>
      <c r="D17" s="14"/>
      <c r="E17" s="14">
        <v>19361.61</v>
      </c>
    </row>
    <row r="18" spans="1:5" ht="15.75">
      <c r="A18" s="4">
        <v>2.4</v>
      </c>
      <c r="B18" s="7" t="s">
        <v>8</v>
      </c>
      <c r="C18" s="14"/>
      <c r="D18" s="14"/>
      <c r="E18" s="14">
        <v>61079.6</v>
      </c>
    </row>
    <row r="19" spans="1:5" ht="15.75">
      <c r="A19" s="4">
        <v>2.5</v>
      </c>
      <c r="B19" s="7" t="s">
        <v>9</v>
      </c>
      <c r="C19" s="14"/>
      <c r="D19" s="14"/>
      <c r="E19" s="14">
        <v>125292.5</v>
      </c>
    </row>
    <row r="20" spans="1:5" ht="15.75">
      <c r="A20" s="4">
        <v>2.6</v>
      </c>
      <c r="B20" s="7" t="s">
        <v>19</v>
      </c>
      <c r="C20" s="14"/>
      <c r="D20" s="14"/>
      <c r="E20" s="14">
        <v>31920</v>
      </c>
    </row>
    <row r="21" spans="1:5" ht="15.75">
      <c r="A21" s="4">
        <v>2.7</v>
      </c>
      <c r="B21" s="7" t="s">
        <v>10</v>
      </c>
      <c r="C21" s="14"/>
      <c r="D21" s="14"/>
      <c r="E21" s="14">
        <v>12388.83</v>
      </c>
    </row>
    <row r="22" spans="1:5" ht="15.75">
      <c r="A22" s="4">
        <v>2.8</v>
      </c>
      <c r="B22" s="7" t="s">
        <v>109</v>
      </c>
      <c r="C22" s="14"/>
      <c r="D22" s="14"/>
      <c r="E22" s="14">
        <v>8496</v>
      </c>
    </row>
    <row r="23" spans="1:5" ht="15.75">
      <c r="A23" s="4">
        <v>2.9</v>
      </c>
      <c r="B23" s="7" t="s">
        <v>13</v>
      </c>
      <c r="C23" s="14"/>
      <c r="D23" s="14"/>
      <c r="E23" s="14">
        <v>3000</v>
      </c>
    </row>
    <row r="24" spans="1:5" ht="15.75">
      <c r="A24" s="16">
        <v>2.1</v>
      </c>
      <c r="B24" s="7" t="s">
        <v>20</v>
      </c>
      <c r="C24" s="14"/>
      <c r="D24" s="14"/>
      <c r="E24" s="14">
        <v>1422</v>
      </c>
    </row>
    <row r="25" spans="1:5" ht="31.5">
      <c r="A25" s="16">
        <v>2.11</v>
      </c>
      <c r="B25" s="7" t="s">
        <v>73</v>
      </c>
      <c r="C25" s="14"/>
      <c r="D25" s="14"/>
      <c r="E25" s="14">
        <v>348000</v>
      </c>
    </row>
    <row r="26" spans="1:5" ht="15.75">
      <c r="A26" s="16">
        <v>2.12</v>
      </c>
      <c r="B26" s="7" t="s">
        <v>11</v>
      </c>
      <c r="C26" s="14"/>
      <c r="D26" s="14"/>
      <c r="E26" s="14">
        <v>7430.4</v>
      </c>
    </row>
    <row r="27" spans="1:7" ht="15.75">
      <c r="A27" s="16">
        <v>2.13</v>
      </c>
      <c r="B27" s="7" t="s">
        <v>21</v>
      </c>
      <c r="C27" s="14"/>
      <c r="D27" s="14"/>
      <c r="E27" s="14">
        <v>2172.18</v>
      </c>
      <c r="G27" s="17"/>
    </row>
    <row r="28" spans="1:5" ht="15.75">
      <c r="A28" s="16">
        <v>2.14</v>
      </c>
      <c r="B28" s="7" t="s">
        <v>74</v>
      </c>
      <c r="C28" s="14"/>
      <c r="D28" s="14"/>
      <c r="E28" s="14">
        <v>207744</v>
      </c>
    </row>
    <row r="29" spans="1:5" ht="15.75">
      <c r="A29" s="16">
        <v>2.15</v>
      </c>
      <c r="B29" s="7" t="s">
        <v>75</v>
      </c>
      <c r="C29" s="14"/>
      <c r="D29" s="14"/>
      <c r="E29" s="14">
        <v>60000</v>
      </c>
    </row>
    <row r="30" spans="1:5" ht="15.75">
      <c r="A30" s="16">
        <v>2.16</v>
      </c>
      <c r="B30" s="7" t="s">
        <v>22</v>
      </c>
      <c r="C30" s="14"/>
      <c r="D30" s="14"/>
      <c r="E30" s="14">
        <v>66000</v>
      </c>
    </row>
    <row r="31" spans="1:5" ht="15.75">
      <c r="A31" s="16">
        <v>2.17</v>
      </c>
      <c r="B31" s="7" t="s">
        <v>23</v>
      </c>
      <c r="C31" s="14"/>
      <c r="D31" s="14"/>
      <c r="E31" s="14">
        <v>60000</v>
      </c>
    </row>
    <row r="32" spans="1:5" ht="15.75">
      <c r="A32" s="16">
        <v>2.18</v>
      </c>
      <c r="B32" s="7" t="s">
        <v>24</v>
      </c>
      <c r="C32" s="14"/>
      <c r="D32" s="14"/>
      <c r="E32" s="14">
        <v>114426.8</v>
      </c>
    </row>
    <row r="33" spans="1:5" ht="31.5">
      <c r="A33" s="16">
        <v>2.19</v>
      </c>
      <c r="B33" s="7" t="s">
        <v>12</v>
      </c>
      <c r="C33" s="14"/>
      <c r="D33" s="14"/>
      <c r="E33" s="14">
        <v>69725.59</v>
      </c>
    </row>
    <row r="34" spans="1:7" s="12" customFormat="1" ht="15.75">
      <c r="A34" s="9">
        <v>3</v>
      </c>
      <c r="B34" s="10" t="s">
        <v>14</v>
      </c>
      <c r="C34" s="13">
        <v>674827.68</v>
      </c>
      <c r="D34" s="13">
        <v>639798.46</v>
      </c>
      <c r="E34" s="13">
        <f>SUM(E35:E44)</f>
        <v>291780.83999999997</v>
      </c>
      <c r="G34" s="19"/>
    </row>
    <row r="35" spans="1:5" ht="31.5">
      <c r="A35" s="4">
        <v>3.1</v>
      </c>
      <c r="B35" s="7" t="s">
        <v>15</v>
      </c>
      <c r="C35" s="14"/>
      <c r="D35" s="14"/>
      <c r="E35" s="14">
        <v>108588.32</v>
      </c>
    </row>
    <row r="36" spans="1:5" ht="15.75">
      <c r="A36" s="4">
        <v>3.2</v>
      </c>
      <c r="B36" s="7" t="s">
        <v>110</v>
      </c>
      <c r="C36" s="14"/>
      <c r="D36" s="14"/>
      <c r="E36" s="14">
        <v>700</v>
      </c>
    </row>
    <row r="37" spans="1:5" ht="15.75">
      <c r="A37" s="4">
        <v>3.3</v>
      </c>
      <c r="B37" s="7" t="s">
        <v>52</v>
      </c>
      <c r="C37" s="14"/>
      <c r="D37" s="14"/>
      <c r="E37" s="14">
        <v>2000</v>
      </c>
    </row>
    <row r="38" spans="1:5" ht="15.75">
      <c r="A38" s="4">
        <v>3.4</v>
      </c>
      <c r="B38" s="7" t="s">
        <v>106</v>
      </c>
      <c r="C38" s="14"/>
      <c r="D38" s="14"/>
      <c r="E38" s="14">
        <v>12000</v>
      </c>
    </row>
    <row r="39" spans="1:5" ht="47.25">
      <c r="A39" s="4">
        <v>3.5</v>
      </c>
      <c r="B39" s="7" t="s">
        <v>111</v>
      </c>
      <c r="C39" s="14"/>
      <c r="D39" s="14"/>
      <c r="E39" s="14">
        <v>62001</v>
      </c>
    </row>
    <row r="40" spans="1:5" ht="15.75">
      <c r="A40" s="4">
        <v>3.6</v>
      </c>
      <c r="B40" s="7" t="s">
        <v>107</v>
      </c>
      <c r="C40" s="14"/>
      <c r="D40" s="14"/>
      <c r="E40" s="14">
        <v>40000</v>
      </c>
    </row>
    <row r="41" spans="1:5" ht="15.75">
      <c r="A41" s="4">
        <v>3.7</v>
      </c>
      <c r="B41" s="7" t="s">
        <v>79</v>
      </c>
      <c r="C41" s="14"/>
      <c r="D41" s="14"/>
      <c r="E41" s="14">
        <v>20435.52</v>
      </c>
    </row>
    <row r="42" spans="1:5" ht="15.75">
      <c r="A42" s="4">
        <v>3.8</v>
      </c>
      <c r="B42" s="7" t="s">
        <v>59</v>
      </c>
      <c r="C42" s="14"/>
      <c r="D42" s="14"/>
      <c r="E42" s="14">
        <v>4000</v>
      </c>
    </row>
    <row r="43" spans="1:5" ht="31.5">
      <c r="A43" s="4">
        <v>3.9</v>
      </c>
      <c r="B43" s="7" t="s">
        <v>76</v>
      </c>
      <c r="C43" s="14"/>
      <c r="D43" s="14"/>
      <c r="E43" s="14">
        <v>9636</v>
      </c>
    </row>
    <row r="44" spans="1:5" ht="15.75">
      <c r="A44" s="16">
        <v>3.1</v>
      </c>
      <c r="B44" s="7" t="s">
        <v>45</v>
      </c>
      <c r="C44" s="14"/>
      <c r="D44" s="14"/>
      <c r="E44" s="14">
        <v>32420</v>
      </c>
    </row>
    <row r="45" spans="1:5" s="12" customFormat="1" ht="31.5">
      <c r="A45" s="9">
        <v>4</v>
      </c>
      <c r="B45" s="10" t="s">
        <v>136</v>
      </c>
      <c r="C45" s="35">
        <v>246124.51</v>
      </c>
      <c r="D45" s="35">
        <v>246124.51</v>
      </c>
      <c r="E45" s="36"/>
    </row>
    <row r="46" spans="1:7" s="2" customFormat="1" ht="15.75">
      <c r="A46" s="3"/>
      <c r="B46" s="8" t="s">
        <v>16</v>
      </c>
      <c r="C46" s="21">
        <f>C13+C14+C34-C45</f>
        <v>2215120.6100000003</v>
      </c>
      <c r="D46" s="21">
        <f>D13+D14+D34-D45</f>
        <v>2087461.0399999998</v>
      </c>
      <c r="E46" s="21">
        <f>E13+E14+E34</f>
        <v>1923160.4500000002</v>
      </c>
      <c r="G46" s="30"/>
    </row>
    <row r="47" spans="2:7" ht="15.75">
      <c r="B47" s="6" t="s">
        <v>137</v>
      </c>
      <c r="E47" s="22">
        <f>D46-E46</f>
        <v>164300.58999999962</v>
      </c>
      <c r="G47" s="1"/>
    </row>
    <row r="48" ht="16.5" thickBot="1">
      <c r="B48" s="6"/>
    </row>
    <row r="49" spans="1:7" s="23" customFormat="1" ht="15.75">
      <c r="A49" s="49" t="s">
        <v>133</v>
      </c>
      <c r="B49" s="50"/>
      <c r="C49" s="24" t="s">
        <v>132</v>
      </c>
      <c r="G49" s="31"/>
    </row>
    <row r="50" spans="1:3" ht="15.75">
      <c r="A50" s="44" t="s">
        <v>130</v>
      </c>
      <c r="B50" s="45"/>
      <c r="C50" s="25">
        <v>764664.5</v>
      </c>
    </row>
    <row r="51" spans="1:3" ht="15.75">
      <c r="A51" s="44" t="s">
        <v>131</v>
      </c>
      <c r="B51" s="45"/>
      <c r="C51" s="25">
        <v>291195.63</v>
      </c>
    </row>
    <row r="52" spans="1:3" ht="16.5" thickBot="1">
      <c r="A52" s="46" t="s">
        <v>129</v>
      </c>
      <c r="B52" s="47"/>
      <c r="C52" s="26">
        <f>SUM(C50:C51)</f>
        <v>1055860.13</v>
      </c>
    </row>
    <row r="53" ht="15.75">
      <c r="B53" s="6"/>
    </row>
    <row r="54" spans="1:7" ht="15.75">
      <c r="A54" s="1" t="s">
        <v>140</v>
      </c>
      <c r="B54" s="6"/>
      <c r="C54" s="1" t="s">
        <v>141</v>
      </c>
      <c r="G54" s="1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6"/>
    </row>
  </sheetData>
  <sheetProtection/>
  <mergeCells count="14">
    <mergeCell ref="A7:E7"/>
    <mergeCell ref="A8:E8"/>
    <mergeCell ref="A9:E9"/>
    <mergeCell ref="A11:C11"/>
    <mergeCell ref="A49:B49"/>
    <mergeCell ref="A50:B50"/>
    <mergeCell ref="A51:B51"/>
    <mergeCell ref="A52:B52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5">
      <selection activeCell="D40" sqref="D40:D41"/>
    </sheetView>
  </sheetViews>
  <sheetFormatPr defaultColWidth="9.140625" defaultRowHeight="12.75"/>
  <cols>
    <col min="1" max="1" width="5.57421875" style="1" customWidth="1"/>
    <col min="2" max="2" width="42.421875" style="1" customWidth="1"/>
    <col min="3" max="5" width="15.00390625" style="1" customWidth="1"/>
    <col min="6" max="6" width="9.140625" style="1" customWidth="1"/>
    <col min="7" max="7" width="9.140625" style="20" customWidth="1"/>
    <col min="8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3.75" customHeight="1">
      <c r="A7" s="43" t="s">
        <v>138</v>
      </c>
      <c r="B7" s="43"/>
      <c r="C7" s="43"/>
      <c r="D7" s="43"/>
      <c r="E7" s="43"/>
    </row>
    <row r="8" spans="1:5" ht="20.25">
      <c r="A8" s="43" t="s">
        <v>112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7" s="5" customFormat="1" ht="18.75">
      <c r="A11" s="48" t="s">
        <v>0</v>
      </c>
      <c r="B11" s="48"/>
      <c r="C11" s="48"/>
      <c r="D11" s="5">
        <v>7663.5</v>
      </c>
      <c r="G11" s="28"/>
    </row>
    <row r="12" spans="1:7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  <c r="G12" s="40"/>
    </row>
    <row r="13" spans="1:7" s="12" customFormat="1" ht="47.25">
      <c r="A13" s="9">
        <v>1</v>
      </c>
      <c r="B13" s="10" t="s">
        <v>5</v>
      </c>
      <c r="C13" s="13"/>
      <c r="D13" s="13"/>
      <c r="E13" s="13">
        <v>66821.62</v>
      </c>
      <c r="G13" s="19"/>
    </row>
    <row r="14" spans="1:7" s="11" customFormat="1" ht="15.75">
      <c r="A14" s="9">
        <v>2</v>
      </c>
      <c r="B14" s="10" t="s">
        <v>6</v>
      </c>
      <c r="C14" s="13">
        <v>1792583.4</v>
      </c>
      <c r="D14" s="13">
        <v>1774679.4</v>
      </c>
      <c r="E14" s="13">
        <f>SUM(E15:E32)</f>
        <v>1524480.27</v>
      </c>
      <c r="G14" s="29"/>
    </row>
    <row r="15" spans="1:5" ht="47.25">
      <c r="A15" s="4">
        <v>2.1</v>
      </c>
      <c r="B15" s="7" t="s">
        <v>7</v>
      </c>
      <c r="C15" s="14"/>
      <c r="D15" s="14"/>
      <c r="E15" s="14">
        <v>39353.58</v>
      </c>
    </row>
    <row r="16" spans="1:5" ht="15.75">
      <c r="A16" s="4">
        <v>2.2</v>
      </c>
      <c r="B16" s="7" t="s">
        <v>17</v>
      </c>
      <c r="C16" s="14"/>
      <c r="D16" s="14"/>
      <c r="E16" s="14">
        <v>305326.08</v>
      </c>
    </row>
    <row r="17" spans="1:5" ht="47.25">
      <c r="A17" s="4">
        <v>2.3</v>
      </c>
      <c r="B17" s="7" t="s">
        <v>18</v>
      </c>
      <c r="C17" s="14"/>
      <c r="D17" s="14"/>
      <c r="E17" s="14">
        <v>18375.28</v>
      </c>
    </row>
    <row r="18" spans="1:5" ht="15.75">
      <c r="A18" s="4">
        <v>2.4</v>
      </c>
      <c r="B18" s="7" t="s">
        <v>8</v>
      </c>
      <c r="C18" s="14"/>
      <c r="D18" s="14"/>
      <c r="E18" s="14">
        <v>57964.2</v>
      </c>
    </row>
    <row r="19" spans="1:5" ht="15.75">
      <c r="A19" s="4">
        <v>2.5</v>
      </c>
      <c r="B19" s="7" t="s">
        <v>9</v>
      </c>
      <c r="C19" s="14"/>
      <c r="D19" s="14"/>
      <c r="E19" s="14">
        <v>119567.5</v>
      </c>
    </row>
    <row r="20" spans="1:5" ht="15.75">
      <c r="A20" s="4">
        <v>2.6</v>
      </c>
      <c r="B20" s="7" t="s">
        <v>19</v>
      </c>
      <c r="C20" s="14"/>
      <c r="D20" s="14"/>
      <c r="E20" s="14">
        <v>31920</v>
      </c>
    </row>
    <row r="21" spans="1:5" ht="15.75">
      <c r="A21" s="4">
        <v>2.7</v>
      </c>
      <c r="B21" s="7" t="s">
        <v>10</v>
      </c>
      <c r="C21" s="14"/>
      <c r="D21" s="14"/>
      <c r="E21" s="14">
        <v>12036.49</v>
      </c>
    </row>
    <row r="22" spans="1:5" ht="15.75">
      <c r="A22" s="4">
        <v>2.8</v>
      </c>
      <c r="B22" s="7" t="s">
        <v>20</v>
      </c>
      <c r="C22" s="14"/>
      <c r="D22" s="14"/>
      <c r="E22" s="14">
        <v>1422</v>
      </c>
    </row>
    <row r="23" spans="1:5" ht="15.75">
      <c r="A23" s="4">
        <v>2.9</v>
      </c>
      <c r="B23" s="7" t="s">
        <v>72</v>
      </c>
      <c r="C23" s="14"/>
      <c r="D23" s="14"/>
      <c r="E23" s="14">
        <v>10400</v>
      </c>
    </row>
    <row r="24" spans="1:5" ht="31.5">
      <c r="A24" s="16">
        <v>2.1</v>
      </c>
      <c r="B24" s="7" t="s">
        <v>73</v>
      </c>
      <c r="C24" s="14"/>
      <c r="D24" s="14"/>
      <c r="E24" s="14">
        <v>348000</v>
      </c>
    </row>
    <row r="25" spans="1:5" ht="15.75">
      <c r="A25" s="16">
        <v>2.11</v>
      </c>
      <c r="B25" s="7" t="s">
        <v>11</v>
      </c>
      <c r="C25" s="14"/>
      <c r="D25" s="14"/>
      <c r="E25" s="14">
        <v>7430.4</v>
      </c>
    </row>
    <row r="26" spans="1:7" ht="15.75">
      <c r="A26" s="16">
        <v>2.12</v>
      </c>
      <c r="B26" s="7" t="s">
        <v>21</v>
      </c>
      <c r="C26" s="14"/>
      <c r="D26" s="14"/>
      <c r="E26" s="14">
        <v>2061.18</v>
      </c>
      <c r="G26" s="17"/>
    </row>
    <row r="27" spans="1:5" ht="15.75">
      <c r="A27" s="16">
        <v>2.13</v>
      </c>
      <c r="B27" s="7" t="s">
        <v>74</v>
      </c>
      <c r="C27" s="14"/>
      <c r="D27" s="14"/>
      <c r="E27" s="14">
        <v>211200</v>
      </c>
    </row>
    <row r="28" spans="1:5" ht="15.75">
      <c r="A28" s="16">
        <v>2.14</v>
      </c>
      <c r="B28" s="7" t="s">
        <v>75</v>
      </c>
      <c r="C28" s="14"/>
      <c r="D28" s="14"/>
      <c r="E28" s="14">
        <v>60000</v>
      </c>
    </row>
    <row r="29" spans="1:5" ht="15.75">
      <c r="A29" s="16">
        <v>2.15</v>
      </c>
      <c r="B29" s="7" t="s">
        <v>22</v>
      </c>
      <c r="C29" s="14"/>
      <c r="D29" s="14"/>
      <c r="E29" s="14">
        <v>66000</v>
      </c>
    </row>
    <row r="30" spans="1:5" ht="15.75">
      <c r="A30" s="16">
        <v>2.16</v>
      </c>
      <c r="B30" s="7" t="s">
        <v>23</v>
      </c>
      <c r="C30" s="14"/>
      <c r="D30" s="14"/>
      <c r="E30" s="14">
        <v>60000</v>
      </c>
    </row>
    <row r="31" spans="1:5" ht="15.75">
      <c r="A31" s="16">
        <v>2.17</v>
      </c>
      <c r="B31" s="7" t="s">
        <v>24</v>
      </c>
      <c r="C31" s="14"/>
      <c r="D31" s="14"/>
      <c r="E31" s="14">
        <v>107905.4</v>
      </c>
    </row>
    <row r="32" spans="1:5" ht="31.5">
      <c r="A32" s="16">
        <v>2.18</v>
      </c>
      <c r="B32" s="7" t="s">
        <v>12</v>
      </c>
      <c r="C32" s="14"/>
      <c r="D32" s="14"/>
      <c r="E32" s="14">
        <v>65518.16</v>
      </c>
    </row>
    <row r="33" spans="1:7" s="12" customFormat="1" ht="15.75">
      <c r="A33" s="9">
        <v>3</v>
      </c>
      <c r="B33" s="10" t="s">
        <v>14</v>
      </c>
      <c r="C33" s="13">
        <v>677208.84</v>
      </c>
      <c r="D33" s="13">
        <v>671404.35</v>
      </c>
      <c r="E33" s="13">
        <f>SUM(E34:E39)</f>
        <v>212787.66</v>
      </c>
      <c r="G33" s="19"/>
    </row>
    <row r="34" spans="1:5" ht="31.5">
      <c r="A34" s="4">
        <v>3.1</v>
      </c>
      <c r="B34" s="7" t="s">
        <v>15</v>
      </c>
      <c r="C34" s="14"/>
      <c r="D34" s="14"/>
      <c r="E34" s="14">
        <v>74441.66</v>
      </c>
    </row>
    <row r="35" spans="1:5" ht="15.75">
      <c r="A35" s="4">
        <v>3.2</v>
      </c>
      <c r="B35" s="7" t="s">
        <v>25</v>
      </c>
      <c r="C35" s="14"/>
      <c r="D35" s="14"/>
      <c r="E35" s="14">
        <v>17500</v>
      </c>
    </row>
    <row r="36" spans="1:5" ht="15.75">
      <c r="A36" s="4">
        <v>3.3</v>
      </c>
      <c r="B36" s="7" t="s">
        <v>107</v>
      </c>
      <c r="C36" s="14"/>
      <c r="D36" s="14"/>
      <c r="E36" s="14">
        <v>40000</v>
      </c>
    </row>
    <row r="37" spans="1:5" ht="15.75">
      <c r="A37" s="4">
        <v>3.4</v>
      </c>
      <c r="B37" s="7" t="s">
        <v>113</v>
      </c>
      <c r="C37" s="14"/>
      <c r="D37" s="14"/>
      <c r="E37" s="14">
        <v>8250</v>
      </c>
    </row>
    <row r="38" spans="1:5" ht="31.5">
      <c r="A38" s="4">
        <v>3.5</v>
      </c>
      <c r="B38" s="7" t="s">
        <v>76</v>
      </c>
      <c r="C38" s="14"/>
      <c r="D38" s="14"/>
      <c r="E38" s="14">
        <v>9636</v>
      </c>
    </row>
    <row r="39" spans="1:5" ht="15.75">
      <c r="A39" s="4">
        <v>3.6</v>
      </c>
      <c r="B39" s="7" t="s">
        <v>45</v>
      </c>
      <c r="C39" s="14"/>
      <c r="D39" s="14"/>
      <c r="E39" s="14">
        <v>62960</v>
      </c>
    </row>
    <row r="40" spans="1:5" s="12" customFormat="1" ht="31.5">
      <c r="A40" s="9">
        <v>4</v>
      </c>
      <c r="B40" s="10" t="s">
        <v>136</v>
      </c>
      <c r="C40" s="35">
        <v>246979.22</v>
      </c>
      <c r="D40" s="35">
        <v>246979.22</v>
      </c>
      <c r="E40" s="36"/>
    </row>
    <row r="41" spans="1:7" s="2" customFormat="1" ht="15.75">
      <c r="A41" s="3"/>
      <c r="B41" s="8" t="s">
        <v>16</v>
      </c>
      <c r="C41" s="21">
        <f>C13+C14+C33-C40</f>
        <v>2222813.0199999996</v>
      </c>
      <c r="D41" s="21">
        <f>D13+D14+D33-D40</f>
        <v>2199104.53</v>
      </c>
      <c r="E41" s="21">
        <f>E13+E14+E33</f>
        <v>1804089.55</v>
      </c>
      <c r="G41" s="30"/>
    </row>
    <row r="42" spans="2:7" ht="15.75">
      <c r="B42" s="6" t="s">
        <v>137</v>
      </c>
      <c r="E42" s="22">
        <f>D41-E41</f>
        <v>395014.97999999975</v>
      </c>
      <c r="G42" s="1"/>
    </row>
    <row r="43" ht="16.5" thickBot="1">
      <c r="B43" s="6"/>
    </row>
    <row r="44" spans="1:7" s="23" customFormat="1" ht="15.75">
      <c r="A44" s="49" t="s">
        <v>133</v>
      </c>
      <c r="B44" s="50"/>
      <c r="C44" s="24" t="s">
        <v>132</v>
      </c>
      <c r="G44" s="31"/>
    </row>
    <row r="45" spans="1:3" ht="15.75">
      <c r="A45" s="44" t="s">
        <v>130</v>
      </c>
      <c r="B45" s="45"/>
      <c r="C45" s="25">
        <v>464218.67</v>
      </c>
    </row>
    <row r="46" spans="1:3" ht="15.75">
      <c r="A46" s="44" t="s">
        <v>131</v>
      </c>
      <c r="B46" s="45"/>
      <c r="C46" s="25">
        <v>175215.53</v>
      </c>
    </row>
    <row r="47" spans="1:3" ht="16.5" thickBot="1">
      <c r="A47" s="46" t="s">
        <v>129</v>
      </c>
      <c r="B47" s="47"/>
      <c r="C47" s="26">
        <f>SUM(C45:C46)</f>
        <v>639434.2</v>
      </c>
    </row>
    <row r="48" ht="15.75">
      <c r="B48" s="6"/>
    </row>
    <row r="49" spans="1:7" ht="15.75">
      <c r="A49" s="1" t="s">
        <v>140</v>
      </c>
      <c r="B49" s="6"/>
      <c r="C49" s="1" t="s">
        <v>141</v>
      </c>
      <c r="G49" s="1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</sheetData>
  <sheetProtection/>
  <mergeCells count="14">
    <mergeCell ref="A46:B46"/>
    <mergeCell ref="A47:B47"/>
    <mergeCell ref="A7:E7"/>
    <mergeCell ref="A8:E8"/>
    <mergeCell ref="A9:E9"/>
    <mergeCell ref="A11:C11"/>
    <mergeCell ref="A44:B44"/>
    <mergeCell ref="A45:B45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8">
      <selection activeCell="C14" sqref="C14"/>
    </sheetView>
  </sheetViews>
  <sheetFormatPr defaultColWidth="9.140625" defaultRowHeight="12.75"/>
  <cols>
    <col min="1" max="1" width="6.28125" style="1" customWidth="1"/>
    <col min="2" max="2" width="41.140625" style="1" customWidth="1"/>
    <col min="3" max="5" width="14.421875" style="1" customWidth="1"/>
    <col min="6" max="6" width="9.140625" style="1" customWidth="1"/>
    <col min="7" max="7" width="9.140625" style="20" customWidth="1"/>
    <col min="8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75" customHeight="1">
      <c r="A7" s="43" t="s">
        <v>138</v>
      </c>
      <c r="B7" s="43"/>
      <c r="C7" s="43"/>
      <c r="D7" s="43"/>
      <c r="E7" s="43"/>
    </row>
    <row r="8" spans="1:5" ht="20.25">
      <c r="A8" s="43" t="s">
        <v>114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7" s="5" customFormat="1" ht="18.75">
      <c r="A11" s="48" t="s">
        <v>0</v>
      </c>
      <c r="B11" s="48"/>
      <c r="C11" s="48"/>
      <c r="D11" s="5">
        <v>7356.8</v>
      </c>
      <c r="G11" s="28"/>
    </row>
    <row r="12" spans="1:7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  <c r="G12" s="40"/>
    </row>
    <row r="13" spans="1:7" s="12" customFormat="1" ht="47.25">
      <c r="A13" s="9">
        <v>1</v>
      </c>
      <c r="B13" s="10" t="s">
        <v>5</v>
      </c>
      <c r="C13" s="13"/>
      <c r="D13" s="13"/>
      <c r="E13" s="13">
        <v>65120.01</v>
      </c>
      <c r="G13" s="19"/>
    </row>
    <row r="14" spans="1:7" s="11" customFormat="1" ht="15.75">
      <c r="A14" s="9">
        <v>2</v>
      </c>
      <c r="B14" s="10" t="s">
        <v>6</v>
      </c>
      <c r="C14" s="13">
        <v>1720978.56</v>
      </c>
      <c r="D14" s="13">
        <v>1763435.83</v>
      </c>
      <c r="E14" s="13">
        <f>SUM(E15:E34)</f>
        <v>1480686.86</v>
      </c>
      <c r="G14" s="29"/>
    </row>
    <row r="15" spans="1:5" ht="47.25">
      <c r="A15" s="4">
        <v>2.1</v>
      </c>
      <c r="B15" s="7" t="s">
        <v>7</v>
      </c>
      <c r="C15" s="14"/>
      <c r="D15" s="14"/>
      <c r="E15" s="14">
        <v>38796.32</v>
      </c>
    </row>
    <row r="16" spans="1:5" ht="15.75">
      <c r="A16" s="4">
        <v>2.2</v>
      </c>
      <c r="B16" s="7" t="s">
        <v>17</v>
      </c>
      <c r="C16" s="14"/>
      <c r="D16" s="14"/>
      <c r="E16" s="14">
        <v>297550.92</v>
      </c>
    </row>
    <row r="17" spans="1:5" ht="47.25">
      <c r="A17" s="4">
        <v>2.3</v>
      </c>
      <c r="B17" s="7" t="s">
        <v>18</v>
      </c>
      <c r="C17" s="14"/>
      <c r="D17" s="14"/>
      <c r="E17" s="14">
        <v>17907.15</v>
      </c>
    </row>
    <row r="18" spans="1:5" ht="15.75">
      <c r="A18" s="4">
        <v>2.4</v>
      </c>
      <c r="B18" s="7" t="s">
        <v>8</v>
      </c>
      <c r="C18" s="14"/>
      <c r="D18" s="14"/>
      <c r="E18" s="14">
        <v>56484.2</v>
      </c>
    </row>
    <row r="19" spans="1:5" ht="15.75">
      <c r="A19" s="4">
        <v>2.5</v>
      </c>
      <c r="B19" s="7" t="s">
        <v>9</v>
      </c>
      <c r="C19" s="14"/>
      <c r="D19" s="14"/>
      <c r="E19" s="14">
        <v>114920</v>
      </c>
    </row>
    <row r="20" spans="1:5" ht="15.75">
      <c r="A20" s="4">
        <v>2.6</v>
      </c>
      <c r="B20" s="7" t="s">
        <v>19</v>
      </c>
      <c r="C20" s="14"/>
      <c r="D20" s="14"/>
      <c r="E20" s="14">
        <v>27170</v>
      </c>
    </row>
    <row r="21" spans="1:5" ht="15.75">
      <c r="A21" s="4">
        <v>2.7</v>
      </c>
      <c r="B21" s="7" t="s">
        <v>10</v>
      </c>
      <c r="C21" s="14"/>
      <c r="D21" s="14"/>
      <c r="E21" s="14">
        <v>11677.53</v>
      </c>
    </row>
    <row r="22" spans="1:5" ht="15.75">
      <c r="A22" s="4">
        <v>2.8</v>
      </c>
      <c r="B22" s="7" t="s">
        <v>115</v>
      </c>
      <c r="C22" s="14"/>
      <c r="D22" s="14"/>
      <c r="E22" s="14">
        <v>3000</v>
      </c>
    </row>
    <row r="23" spans="1:5" ht="15.75">
      <c r="A23" s="4">
        <v>2.9</v>
      </c>
      <c r="B23" s="7" t="s">
        <v>116</v>
      </c>
      <c r="C23" s="14"/>
      <c r="D23" s="14"/>
      <c r="E23" s="14">
        <v>2700</v>
      </c>
    </row>
    <row r="24" spans="1:5" ht="15.75">
      <c r="A24" s="16">
        <v>2.1</v>
      </c>
      <c r="B24" s="7" t="s">
        <v>20</v>
      </c>
      <c r="C24" s="14"/>
      <c r="D24" s="14"/>
      <c r="E24" s="14">
        <v>747</v>
      </c>
    </row>
    <row r="25" spans="1:5" ht="15.75">
      <c r="A25" s="16">
        <v>2.11</v>
      </c>
      <c r="B25" s="7" t="s">
        <v>72</v>
      </c>
      <c r="C25" s="14"/>
      <c r="D25" s="14"/>
      <c r="E25" s="14">
        <v>10400</v>
      </c>
    </row>
    <row r="26" spans="1:5" ht="31.5">
      <c r="A26" s="16">
        <v>2.12</v>
      </c>
      <c r="B26" s="7" t="s">
        <v>73</v>
      </c>
      <c r="C26" s="14"/>
      <c r="D26" s="14"/>
      <c r="E26" s="14">
        <v>348000</v>
      </c>
    </row>
    <row r="27" spans="1:5" ht="15.75">
      <c r="A27" s="16">
        <v>2.13</v>
      </c>
      <c r="B27" s="7" t="s">
        <v>11</v>
      </c>
      <c r="C27" s="14"/>
      <c r="D27" s="14"/>
      <c r="E27" s="14">
        <v>7430.4</v>
      </c>
    </row>
    <row r="28" spans="1:7" ht="15.75">
      <c r="A28" s="16">
        <v>2.14</v>
      </c>
      <c r="B28" s="7" t="s">
        <v>21</v>
      </c>
      <c r="C28" s="14"/>
      <c r="D28" s="14"/>
      <c r="E28" s="14">
        <v>2009.02</v>
      </c>
      <c r="G28" s="17"/>
    </row>
    <row r="29" spans="1:5" ht="15.75">
      <c r="A29" s="16">
        <v>2.15</v>
      </c>
      <c r="B29" s="7" t="s">
        <v>74</v>
      </c>
      <c r="C29" s="14"/>
      <c r="D29" s="14"/>
      <c r="E29" s="14">
        <v>211200</v>
      </c>
    </row>
    <row r="30" spans="1:5" ht="15.75">
      <c r="A30" s="16">
        <v>2.16</v>
      </c>
      <c r="B30" s="7" t="s">
        <v>75</v>
      </c>
      <c r="C30" s="14"/>
      <c r="D30" s="14"/>
      <c r="E30" s="14">
        <v>60000</v>
      </c>
    </row>
    <row r="31" spans="1:5" ht="15.75">
      <c r="A31" s="16">
        <v>2.17</v>
      </c>
      <c r="B31" s="7" t="s">
        <v>22</v>
      </c>
      <c r="C31" s="14"/>
      <c r="D31" s="14"/>
      <c r="E31" s="14">
        <v>66000</v>
      </c>
    </row>
    <row r="32" spans="1:5" ht="15.75">
      <c r="A32" s="16">
        <v>2.18</v>
      </c>
      <c r="B32" s="7" t="s">
        <v>23</v>
      </c>
      <c r="C32" s="14"/>
      <c r="D32" s="14"/>
      <c r="E32" s="14">
        <v>60000</v>
      </c>
    </row>
    <row r="33" spans="1:5" ht="15.75">
      <c r="A33" s="16">
        <v>2.19</v>
      </c>
      <c r="B33" s="7" t="s">
        <v>24</v>
      </c>
      <c r="C33" s="14"/>
      <c r="D33" s="14"/>
      <c r="E33" s="14">
        <v>80844.6</v>
      </c>
    </row>
    <row r="34" spans="1:5" ht="31.5">
      <c r="A34" s="16">
        <v>2.2</v>
      </c>
      <c r="B34" s="7" t="s">
        <v>12</v>
      </c>
      <c r="C34" s="14"/>
      <c r="D34" s="14"/>
      <c r="E34" s="14">
        <v>63849.72</v>
      </c>
    </row>
    <row r="35" spans="1:7" s="12" customFormat="1" ht="15.75">
      <c r="A35" s="9">
        <v>3</v>
      </c>
      <c r="B35" s="10" t="s">
        <v>14</v>
      </c>
      <c r="C35" s="13">
        <v>650171.16</v>
      </c>
      <c r="D35" s="13">
        <v>666865.06</v>
      </c>
      <c r="E35" s="13">
        <f>SUM(E36:E40)</f>
        <v>136553.75</v>
      </c>
      <c r="G35" s="19"/>
    </row>
    <row r="36" spans="1:5" ht="31.5">
      <c r="A36" s="4">
        <v>3.1</v>
      </c>
      <c r="B36" s="7" t="s">
        <v>15</v>
      </c>
      <c r="C36" s="14"/>
      <c r="D36" s="14"/>
      <c r="E36" s="14">
        <v>84396.75</v>
      </c>
    </row>
    <row r="37" spans="1:5" ht="31.5">
      <c r="A37" s="4">
        <v>3.2</v>
      </c>
      <c r="B37" s="7" t="s">
        <v>117</v>
      </c>
      <c r="C37" s="14"/>
      <c r="D37" s="14"/>
      <c r="E37" s="14">
        <v>14307</v>
      </c>
    </row>
    <row r="38" spans="1:5" ht="15.75">
      <c r="A38" s="4">
        <v>3.3</v>
      </c>
      <c r="B38" s="7" t="s">
        <v>80</v>
      </c>
      <c r="C38" s="14"/>
      <c r="D38" s="14"/>
      <c r="E38" s="14">
        <v>3850</v>
      </c>
    </row>
    <row r="39" spans="1:5" ht="15.75">
      <c r="A39" s="4">
        <v>3.4</v>
      </c>
      <c r="B39" s="7" t="s">
        <v>113</v>
      </c>
      <c r="C39" s="14"/>
      <c r="D39" s="14"/>
      <c r="E39" s="14">
        <v>3850</v>
      </c>
    </row>
    <row r="40" spans="1:5" ht="15.75">
      <c r="A40" s="4">
        <v>3.5</v>
      </c>
      <c r="B40" s="7" t="s">
        <v>45</v>
      </c>
      <c r="C40" s="14"/>
      <c r="D40" s="14"/>
      <c r="E40" s="14">
        <v>30150</v>
      </c>
    </row>
    <row r="41" spans="1:5" s="12" customFormat="1" ht="31.5">
      <c r="A41" s="9">
        <v>4</v>
      </c>
      <c r="B41" s="10" t="s">
        <v>136</v>
      </c>
      <c r="C41" s="35">
        <v>237114.97</v>
      </c>
      <c r="D41" s="35">
        <v>237114.97</v>
      </c>
      <c r="E41" s="36"/>
    </row>
    <row r="42" spans="1:7" s="2" customFormat="1" ht="15.75">
      <c r="A42" s="3"/>
      <c r="B42" s="8" t="s">
        <v>16</v>
      </c>
      <c r="C42" s="21">
        <f>C13+C14+C35-C41</f>
        <v>2134034.75</v>
      </c>
      <c r="D42" s="21">
        <f>D13+D14+D35-D41</f>
        <v>2193185.92</v>
      </c>
      <c r="E42" s="21">
        <f>E13+E14+E35</f>
        <v>1682360.62</v>
      </c>
      <c r="G42" s="30"/>
    </row>
    <row r="43" spans="2:7" ht="15.75">
      <c r="B43" s="6" t="s">
        <v>137</v>
      </c>
      <c r="E43" s="22">
        <f>D42-E42</f>
        <v>510825.2999999998</v>
      </c>
      <c r="G43" s="1"/>
    </row>
    <row r="44" ht="16.5" thickBot="1">
      <c r="B44" s="6"/>
    </row>
    <row r="45" spans="1:7" s="23" customFormat="1" ht="15.75">
      <c r="A45" s="49" t="s">
        <v>133</v>
      </c>
      <c r="B45" s="50"/>
      <c r="C45" s="24" t="s">
        <v>132</v>
      </c>
      <c r="G45" s="31"/>
    </row>
    <row r="46" spans="1:3" ht="15.75">
      <c r="A46" s="44" t="s">
        <v>130</v>
      </c>
      <c r="B46" s="45"/>
      <c r="C46" s="25">
        <v>310786.45</v>
      </c>
    </row>
    <row r="47" spans="1:3" ht="15.75">
      <c r="A47" s="44" t="s">
        <v>131</v>
      </c>
      <c r="B47" s="45"/>
      <c r="C47" s="25">
        <v>118064.39</v>
      </c>
    </row>
    <row r="48" spans="1:3" ht="16.5" thickBot="1">
      <c r="A48" s="46" t="s">
        <v>129</v>
      </c>
      <c r="B48" s="47"/>
      <c r="C48" s="26">
        <f>SUM(C46:C47)</f>
        <v>428850.84</v>
      </c>
    </row>
    <row r="49" ht="15.75">
      <c r="B49" s="6"/>
    </row>
    <row r="50" spans="1:7" ht="15.75">
      <c r="A50" s="1" t="s">
        <v>140</v>
      </c>
      <c r="B50" s="6"/>
      <c r="C50" s="1" t="s">
        <v>141</v>
      </c>
      <c r="G50" s="1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</sheetData>
  <sheetProtection/>
  <mergeCells count="14">
    <mergeCell ref="A7:E7"/>
    <mergeCell ref="A8:E8"/>
    <mergeCell ref="A9:E9"/>
    <mergeCell ref="A11:C11"/>
    <mergeCell ref="A45:B45"/>
    <mergeCell ref="A46:B46"/>
    <mergeCell ref="A47:B47"/>
    <mergeCell ref="A48:B48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5">
      <selection activeCell="D37" sqref="D37:D38"/>
    </sheetView>
  </sheetViews>
  <sheetFormatPr defaultColWidth="9.140625" defaultRowHeight="12.75"/>
  <cols>
    <col min="1" max="1" width="5.57421875" style="1" customWidth="1"/>
    <col min="2" max="2" width="41.28125" style="1" customWidth="1"/>
    <col min="3" max="5" width="15.281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6" customHeight="1">
      <c r="A7" s="43" t="s">
        <v>36</v>
      </c>
      <c r="B7" s="43"/>
      <c r="C7" s="43"/>
      <c r="D7" s="43"/>
      <c r="E7" s="43"/>
    </row>
    <row r="8" spans="1:5" ht="20.25">
      <c r="A8" s="43" t="s">
        <v>39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15" customHeight="1">
      <c r="A10" s="15"/>
      <c r="B10" s="15"/>
      <c r="C10" s="15"/>
      <c r="D10" s="15"/>
      <c r="E10" s="15"/>
    </row>
    <row r="11" spans="1:4" s="5" customFormat="1" ht="21.75" customHeight="1">
      <c r="A11" s="48" t="s">
        <v>0</v>
      </c>
      <c r="B11" s="48"/>
      <c r="C11" s="48"/>
      <c r="D11" s="5">
        <v>3366.01</v>
      </c>
    </row>
    <row r="12" spans="1:5" s="37" customFormat="1" ht="39" customHeight="1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2" customHeight="1">
      <c r="A13" s="9">
        <v>1</v>
      </c>
      <c r="B13" s="10" t="s">
        <v>5</v>
      </c>
      <c r="C13" s="13"/>
      <c r="D13" s="13"/>
      <c r="E13" s="13">
        <v>29909.58</v>
      </c>
    </row>
    <row r="14" spans="1:5" s="11" customFormat="1" ht="15.75">
      <c r="A14" s="9">
        <v>2</v>
      </c>
      <c r="B14" s="10" t="s">
        <v>6</v>
      </c>
      <c r="C14" s="13">
        <v>610731.84</v>
      </c>
      <c r="D14" s="13">
        <v>596673.84</v>
      </c>
      <c r="E14" s="13">
        <f>SUM(E15:E29)</f>
        <v>430630.9</v>
      </c>
    </row>
    <row r="15" spans="1:5" ht="47.25">
      <c r="A15" s="4">
        <v>2.1</v>
      </c>
      <c r="B15" s="7" t="s">
        <v>7</v>
      </c>
      <c r="C15" s="14"/>
      <c r="D15" s="14"/>
      <c r="E15" s="14">
        <v>10827.28</v>
      </c>
    </row>
    <row r="16" spans="1:5" ht="15.75">
      <c r="A16" s="4">
        <v>2.2</v>
      </c>
      <c r="B16" s="7" t="s">
        <v>17</v>
      </c>
      <c r="C16" s="14"/>
      <c r="D16" s="14"/>
      <c r="E16" s="14">
        <v>136665</v>
      </c>
    </row>
    <row r="17" spans="1:5" ht="47.25">
      <c r="A17" s="4">
        <v>2.3</v>
      </c>
      <c r="B17" s="7" t="s">
        <v>18</v>
      </c>
      <c r="C17" s="14"/>
      <c r="D17" s="14"/>
      <c r="E17" s="14">
        <v>8224.75</v>
      </c>
    </row>
    <row r="18" spans="1:5" ht="15.75">
      <c r="A18" s="4">
        <v>2.4</v>
      </c>
      <c r="B18" s="7" t="s">
        <v>8</v>
      </c>
      <c r="C18" s="14"/>
      <c r="D18" s="14"/>
      <c r="E18" s="14">
        <v>25944.4</v>
      </c>
    </row>
    <row r="19" spans="1:5" ht="15.75">
      <c r="A19" s="4">
        <v>2.5</v>
      </c>
      <c r="B19" s="7" t="s">
        <v>9</v>
      </c>
      <c r="C19" s="14"/>
      <c r="D19" s="14"/>
      <c r="E19" s="14">
        <v>52730</v>
      </c>
    </row>
    <row r="20" spans="1:5" ht="15.75">
      <c r="A20" s="4">
        <v>2.6</v>
      </c>
      <c r="B20" s="7" t="s">
        <v>19</v>
      </c>
      <c r="C20" s="14"/>
      <c r="D20" s="14"/>
      <c r="E20" s="14">
        <v>12350</v>
      </c>
    </row>
    <row r="21" spans="1:5" ht="15.75">
      <c r="A21" s="4">
        <v>2.7</v>
      </c>
      <c r="B21" s="7" t="s">
        <v>10</v>
      </c>
      <c r="C21" s="14"/>
      <c r="D21" s="14"/>
      <c r="E21" s="14">
        <v>5343.59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11</v>
      </c>
      <c r="C24" s="14"/>
      <c r="D24" s="14"/>
      <c r="E24" s="14">
        <v>4128</v>
      </c>
    </row>
    <row r="25" spans="1:5" ht="15.75">
      <c r="A25" s="16">
        <v>2.11</v>
      </c>
      <c r="B25" s="7" t="s">
        <v>21</v>
      </c>
      <c r="C25" s="14"/>
      <c r="D25" s="14"/>
      <c r="E25" s="14">
        <v>922.53</v>
      </c>
    </row>
    <row r="26" spans="1:5" ht="15.75">
      <c r="A26" s="16">
        <v>2.12</v>
      </c>
      <c r="B26" s="7" t="s">
        <v>22</v>
      </c>
      <c r="C26" s="14"/>
      <c r="D26" s="14"/>
      <c r="E26" s="14">
        <v>36000</v>
      </c>
    </row>
    <row r="27" spans="1:5" ht="15.75">
      <c r="A27" s="16">
        <v>2.13</v>
      </c>
      <c r="B27" s="7" t="s">
        <v>23</v>
      </c>
      <c r="C27" s="14"/>
      <c r="D27" s="14"/>
      <c r="E27" s="14">
        <v>48000</v>
      </c>
    </row>
    <row r="28" spans="1:5" ht="15.75">
      <c r="A28" s="16">
        <v>2.14</v>
      </c>
      <c r="B28" s="7" t="s">
        <v>24</v>
      </c>
      <c r="C28" s="14"/>
      <c r="D28" s="14"/>
      <c r="E28" s="14">
        <v>56422.2</v>
      </c>
    </row>
    <row r="29" spans="1:5" ht="31.5">
      <c r="A29" s="16">
        <v>2.15</v>
      </c>
      <c r="B29" s="7" t="s">
        <v>12</v>
      </c>
      <c r="C29" s="14"/>
      <c r="D29" s="14"/>
      <c r="E29" s="14">
        <v>29326.15</v>
      </c>
    </row>
    <row r="30" spans="1:5" s="12" customFormat="1" ht="15.75">
      <c r="A30" s="9">
        <v>3</v>
      </c>
      <c r="B30" s="10" t="s">
        <v>14</v>
      </c>
      <c r="C30" s="13">
        <v>213674.76</v>
      </c>
      <c r="D30" s="13">
        <v>208656.91</v>
      </c>
      <c r="E30" s="13">
        <f>SUM(E31:E36)</f>
        <v>258523.28</v>
      </c>
    </row>
    <row r="31" spans="1:5" ht="31.5">
      <c r="A31" s="4">
        <v>3.1</v>
      </c>
      <c r="B31" s="7" t="s">
        <v>15</v>
      </c>
      <c r="C31" s="14"/>
      <c r="D31" s="14"/>
      <c r="E31" s="14">
        <v>66933.28</v>
      </c>
    </row>
    <row r="32" spans="1:5" ht="15.75">
      <c r="A32" s="4">
        <v>3.2</v>
      </c>
      <c r="B32" s="7" t="s">
        <v>25</v>
      </c>
      <c r="C32" s="14"/>
      <c r="D32" s="14"/>
      <c r="E32" s="14">
        <v>154654</v>
      </c>
    </row>
    <row r="33" spans="1:5" ht="15.75">
      <c r="A33" s="4">
        <v>3.3</v>
      </c>
      <c r="B33" s="7" t="s">
        <v>26</v>
      </c>
      <c r="C33" s="14"/>
      <c r="D33" s="14"/>
      <c r="E33" s="14">
        <v>20000</v>
      </c>
    </row>
    <row r="34" spans="1:5" ht="15.75">
      <c r="A34" s="4">
        <v>3.4</v>
      </c>
      <c r="B34" s="7" t="s">
        <v>27</v>
      </c>
      <c r="C34" s="14"/>
      <c r="D34" s="14"/>
      <c r="E34" s="14">
        <v>2000</v>
      </c>
    </row>
    <row r="35" spans="1:5" ht="31.5">
      <c r="A35" s="4">
        <v>3.5</v>
      </c>
      <c r="B35" s="7" t="s">
        <v>28</v>
      </c>
      <c r="C35" s="14"/>
      <c r="D35" s="14"/>
      <c r="E35" s="14">
        <v>9636</v>
      </c>
    </row>
    <row r="36" spans="1:5" ht="15.75">
      <c r="A36" s="4">
        <v>3.6</v>
      </c>
      <c r="B36" s="7" t="s">
        <v>29</v>
      </c>
      <c r="C36" s="14"/>
      <c r="D36" s="18"/>
      <c r="E36" s="18">
        <v>5300</v>
      </c>
    </row>
    <row r="37" spans="1:5" s="12" customFormat="1" ht="31.5">
      <c r="A37" s="9">
        <v>4</v>
      </c>
      <c r="B37" s="10" t="s">
        <v>136</v>
      </c>
      <c r="C37" s="35">
        <v>82440.66</v>
      </c>
      <c r="D37" s="36">
        <v>82440.66</v>
      </c>
      <c r="E37" s="36"/>
    </row>
    <row r="38" spans="1:5" s="2" customFormat="1" ht="15.75">
      <c r="A38" s="3"/>
      <c r="B38" s="8" t="s">
        <v>16</v>
      </c>
      <c r="C38" s="27">
        <f>C13+C14+C30-C37</f>
        <v>741965.94</v>
      </c>
      <c r="D38" s="21">
        <f>D13+D14+D30-D37</f>
        <v>722890.09</v>
      </c>
      <c r="E38" s="21">
        <f>E13+E14+E30</f>
        <v>719063.76</v>
      </c>
    </row>
    <row r="39" spans="2:5" ht="15.75">
      <c r="B39" s="6" t="s">
        <v>137</v>
      </c>
      <c r="E39" s="22">
        <f>D38-E38</f>
        <v>3826.329999999958</v>
      </c>
    </row>
    <row r="40" spans="2:5" ht="16.5" thickBot="1">
      <c r="B40" s="6"/>
      <c r="E40" s="22"/>
    </row>
    <row r="41" spans="1:3" s="23" customFormat="1" ht="15.75">
      <c r="A41" s="49" t="s">
        <v>133</v>
      </c>
      <c r="B41" s="50"/>
      <c r="C41" s="24" t="s">
        <v>132</v>
      </c>
    </row>
    <row r="42" spans="1:3" ht="15.75">
      <c r="A42" s="44" t="s">
        <v>130</v>
      </c>
      <c r="B42" s="45"/>
      <c r="C42" s="25">
        <v>100537.14</v>
      </c>
    </row>
    <row r="43" spans="1:3" ht="15.75">
      <c r="A43" s="44" t="s">
        <v>131</v>
      </c>
      <c r="B43" s="45"/>
      <c r="C43" s="25">
        <v>35707.64</v>
      </c>
    </row>
    <row r="44" spans="1:3" ht="16.5" thickBot="1">
      <c r="A44" s="46" t="s">
        <v>129</v>
      </c>
      <c r="B44" s="47"/>
      <c r="C44" s="26">
        <f>SUM(C42:C43)</f>
        <v>136244.78</v>
      </c>
    </row>
    <row r="45" ht="15.75">
      <c r="B45" s="6"/>
    </row>
    <row r="46" spans="1:3" ht="15.75">
      <c r="A46" s="1" t="s">
        <v>140</v>
      </c>
      <c r="B46" s="6"/>
      <c r="C46" s="1" t="s">
        <v>141</v>
      </c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</sheetData>
  <sheetProtection/>
  <mergeCells count="14">
    <mergeCell ref="A43:B43"/>
    <mergeCell ref="A44:B44"/>
    <mergeCell ref="A7:E7"/>
    <mergeCell ref="A8:E8"/>
    <mergeCell ref="A9:E9"/>
    <mergeCell ref="A11:C11"/>
    <mergeCell ref="C1:E1"/>
    <mergeCell ref="C2:E2"/>
    <mergeCell ref="A41:B41"/>
    <mergeCell ref="A42:B4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3">
      <selection activeCell="C33" sqref="C33"/>
    </sheetView>
  </sheetViews>
  <sheetFormatPr defaultColWidth="9.140625" defaultRowHeight="12.75"/>
  <cols>
    <col min="1" max="1" width="5.421875" style="1" customWidth="1"/>
    <col min="2" max="2" width="41.8515625" style="1" customWidth="1"/>
    <col min="3" max="5" width="14.281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0" customHeight="1">
      <c r="A7" s="43" t="s">
        <v>138</v>
      </c>
      <c r="B7" s="43"/>
      <c r="C7" s="43"/>
      <c r="D7" s="43"/>
      <c r="E7" s="43"/>
    </row>
    <row r="8" spans="1:5" ht="20.25">
      <c r="A8" s="43" t="s">
        <v>118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7100.1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63712.42</v>
      </c>
    </row>
    <row r="14" spans="1:5" s="11" customFormat="1" ht="15.75">
      <c r="A14" s="9">
        <v>2</v>
      </c>
      <c r="B14" s="10" t="s">
        <v>6</v>
      </c>
      <c r="C14" s="13">
        <v>1638307.59</v>
      </c>
      <c r="D14" s="13">
        <v>1681611.05</v>
      </c>
      <c r="E14" s="13">
        <f>SUM(E15:E32)</f>
        <v>1483734.3</v>
      </c>
    </row>
    <row r="15" spans="1:5" ht="47.25">
      <c r="A15" s="4">
        <v>2.1</v>
      </c>
      <c r="B15" s="7" t="s">
        <v>7</v>
      </c>
      <c r="C15" s="14"/>
      <c r="D15" s="14"/>
      <c r="E15" s="14">
        <v>37859.39</v>
      </c>
    </row>
    <row r="16" spans="1:5" ht="15.75">
      <c r="A16" s="4">
        <v>2.2</v>
      </c>
      <c r="B16" s="7" t="s">
        <v>17</v>
      </c>
      <c r="C16" s="14"/>
      <c r="D16" s="14"/>
      <c r="E16" s="14">
        <v>291119.28</v>
      </c>
    </row>
    <row r="17" spans="1:5" ht="47.25">
      <c r="A17" s="4">
        <v>2.3</v>
      </c>
      <c r="B17" s="7" t="s">
        <v>18</v>
      </c>
      <c r="C17" s="14"/>
      <c r="D17" s="14"/>
      <c r="E17" s="14">
        <v>17520.13</v>
      </c>
    </row>
    <row r="18" spans="1:5" ht="15.75">
      <c r="A18" s="4">
        <v>2.4</v>
      </c>
      <c r="B18" s="7" t="s">
        <v>8</v>
      </c>
      <c r="C18" s="14"/>
      <c r="D18" s="14"/>
      <c r="E18" s="14">
        <v>55263.2</v>
      </c>
    </row>
    <row r="19" spans="1:5" ht="15.75">
      <c r="A19" s="4">
        <v>2.5</v>
      </c>
      <c r="B19" s="7" t="s">
        <v>9</v>
      </c>
      <c r="C19" s="14"/>
      <c r="D19" s="14"/>
      <c r="E19" s="14">
        <v>112052.5</v>
      </c>
    </row>
    <row r="20" spans="1:5" ht="15.75">
      <c r="A20" s="4">
        <v>2.6</v>
      </c>
      <c r="B20" s="7" t="s">
        <v>19</v>
      </c>
      <c r="C20" s="14"/>
      <c r="D20" s="14"/>
      <c r="E20" s="14">
        <v>25650</v>
      </c>
    </row>
    <row r="21" spans="1:5" ht="15.75">
      <c r="A21" s="4">
        <v>2.7</v>
      </c>
      <c r="B21" s="7" t="s">
        <v>10</v>
      </c>
      <c r="C21" s="14"/>
      <c r="D21" s="14"/>
      <c r="E21" s="14">
        <v>11335.92</v>
      </c>
    </row>
    <row r="22" spans="1:5" ht="15.75">
      <c r="A22" s="4">
        <v>2.8</v>
      </c>
      <c r="B22" s="7" t="s">
        <v>20</v>
      </c>
      <c r="C22" s="14"/>
      <c r="D22" s="14"/>
      <c r="E22" s="14">
        <v>747</v>
      </c>
    </row>
    <row r="23" spans="1:5" ht="15.75">
      <c r="A23" s="4">
        <v>2.9</v>
      </c>
      <c r="B23" s="7" t="s">
        <v>72</v>
      </c>
      <c r="C23" s="14"/>
      <c r="D23" s="14"/>
      <c r="E23" s="14">
        <v>22400</v>
      </c>
    </row>
    <row r="24" spans="1:5" ht="31.5">
      <c r="A24" s="16">
        <v>2.1</v>
      </c>
      <c r="B24" s="7" t="s">
        <v>73</v>
      </c>
      <c r="C24" s="14"/>
      <c r="D24" s="14"/>
      <c r="E24" s="14">
        <v>348000</v>
      </c>
    </row>
    <row r="25" spans="1:5" ht="15.75">
      <c r="A25" s="16">
        <v>2.11</v>
      </c>
      <c r="B25" s="7" t="s">
        <v>11</v>
      </c>
      <c r="C25" s="14"/>
      <c r="D25" s="14"/>
      <c r="E25" s="14">
        <v>7430.4</v>
      </c>
    </row>
    <row r="26" spans="1:7" ht="15.75">
      <c r="A26" s="16">
        <v>2.12</v>
      </c>
      <c r="B26" s="7" t="s">
        <v>21</v>
      </c>
      <c r="C26" s="14"/>
      <c r="D26" s="14"/>
      <c r="E26" s="14">
        <v>1965.48</v>
      </c>
      <c r="G26" s="17"/>
    </row>
    <row r="27" spans="1:5" ht="15.75">
      <c r="A27" s="16">
        <v>2.13</v>
      </c>
      <c r="B27" s="7" t="s">
        <v>74</v>
      </c>
      <c r="C27" s="14"/>
      <c r="D27" s="14"/>
      <c r="E27" s="14">
        <v>211200</v>
      </c>
    </row>
    <row r="28" spans="1:5" ht="15.75">
      <c r="A28" s="16">
        <v>2.14</v>
      </c>
      <c r="B28" s="7" t="s">
        <v>75</v>
      </c>
      <c r="C28" s="14"/>
      <c r="D28" s="14"/>
      <c r="E28" s="14">
        <v>60000</v>
      </c>
    </row>
    <row r="29" spans="1:5" ht="15.75">
      <c r="A29" s="16">
        <v>2.15</v>
      </c>
      <c r="B29" s="7" t="s">
        <v>22</v>
      </c>
      <c r="C29" s="14"/>
      <c r="D29" s="14"/>
      <c r="E29" s="14">
        <v>66000</v>
      </c>
    </row>
    <row r="30" spans="1:5" ht="15.75">
      <c r="A30" s="16">
        <v>2.16</v>
      </c>
      <c r="B30" s="7" t="s">
        <v>23</v>
      </c>
      <c r="C30" s="14"/>
      <c r="D30" s="14"/>
      <c r="E30" s="14">
        <v>72000</v>
      </c>
    </row>
    <row r="31" spans="1:5" ht="15.75">
      <c r="A31" s="16">
        <v>2.17</v>
      </c>
      <c r="B31" s="7" t="s">
        <v>24</v>
      </c>
      <c r="C31" s="14"/>
      <c r="D31" s="14"/>
      <c r="E31" s="14">
        <v>80721.4</v>
      </c>
    </row>
    <row r="32" spans="1:5" ht="31.5">
      <c r="A32" s="16">
        <v>2.18</v>
      </c>
      <c r="B32" s="7" t="s">
        <v>12</v>
      </c>
      <c r="C32" s="14"/>
      <c r="D32" s="14"/>
      <c r="E32" s="14">
        <v>62469.6</v>
      </c>
    </row>
    <row r="33" spans="1:5" s="12" customFormat="1" ht="15.75">
      <c r="A33" s="9">
        <v>3</v>
      </c>
      <c r="B33" s="10" t="s">
        <v>14</v>
      </c>
      <c r="C33" s="13">
        <v>619164.96</v>
      </c>
      <c r="D33" s="13">
        <v>635965.13</v>
      </c>
      <c r="E33" s="13">
        <f>SUM(E34:E38)</f>
        <v>228762.18</v>
      </c>
    </row>
    <row r="34" spans="1:5" ht="31.5">
      <c r="A34" s="4">
        <v>3.1</v>
      </c>
      <c r="B34" s="7" t="s">
        <v>15</v>
      </c>
      <c r="C34" s="14"/>
      <c r="D34" s="14"/>
      <c r="E34" s="14">
        <v>75443.34</v>
      </c>
    </row>
    <row r="35" spans="1:5" ht="15.75">
      <c r="A35" s="4">
        <v>3.2</v>
      </c>
      <c r="B35" s="7" t="s">
        <v>52</v>
      </c>
      <c r="C35" s="14"/>
      <c r="D35" s="14"/>
      <c r="E35" s="14">
        <v>2000</v>
      </c>
    </row>
    <row r="36" spans="1:5" ht="15.75">
      <c r="A36" s="4">
        <v>3.3</v>
      </c>
      <c r="B36" s="7" t="s">
        <v>119</v>
      </c>
      <c r="C36" s="14"/>
      <c r="D36" s="14"/>
      <c r="E36" s="14">
        <v>60000</v>
      </c>
    </row>
    <row r="37" spans="1:5" ht="15.75">
      <c r="A37" s="4">
        <v>3.4</v>
      </c>
      <c r="B37" s="7" t="s">
        <v>45</v>
      </c>
      <c r="C37" s="14"/>
      <c r="D37" s="14"/>
      <c r="E37" s="14">
        <v>21625</v>
      </c>
    </row>
    <row r="38" spans="1:5" ht="31.5">
      <c r="A38" s="4">
        <v>3.5</v>
      </c>
      <c r="B38" s="7" t="s">
        <v>120</v>
      </c>
      <c r="C38" s="14"/>
      <c r="D38" s="14"/>
      <c r="E38" s="14">
        <v>69693.84</v>
      </c>
    </row>
    <row r="39" spans="1:5" s="12" customFormat="1" ht="31.5">
      <c r="A39" s="9">
        <v>4</v>
      </c>
      <c r="B39" s="10" t="s">
        <v>136</v>
      </c>
      <c r="C39" s="35">
        <v>225747.26</v>
      </c>
      <c r="D39" s="35">
        <v>225747.26</v>
      </c>
      <c r="E39" s="36"/>
    </row>
    <row r="40" spans="1:5" s="2" customFormat="1" ht="15.75">
      <c r="A40" s="3"/>
      <c r="B40" s="8" t="s">
        <v>16</v>
      </c>
      <c r="C40" s="21">
        <f>C13+C14+C33-C39</f>
        <v>2031725.2899999998</v>
      </c>
      <c r="D40" s="21">
        <f>D13+D14+D33-D39</f>
        <v>2091828.9200000002</v>
      </c>
      <c r="E40" s="21">
        <f>E13+E14+E33</f>
        <v>1776208.9</v>
      </c>
    </row>
    <row r="41" spans="2:5" ht="15.75">
      <c r="B41" s="6" t="s">
        <v>137</v>
      </c>
      <c r="E41" s="22">
        <f>D40-E40</f>
        <v>315620.02000000025</v>
      </c>
    </row>
    <row r="42" ht="16.5" thickBot="1">
      <c r="B42" s="6"/>
    </row>
    <row r="43" spans="1:3" s="23" customFormat="1" ht="15.75">
      <c r="A43" s="49" t="s">
        <v>133</v>
      </c>
      <c r="B43" s="50"/>
      <c r="C43" s="24" t="s">
        <v>132</v>
      </c>
    </row>
    <row r="44" spans="1:3" ht="15.75">
      <c r="A44" s="44" t="s">
        <v>130</v>
      </c>
      <c r="B44" s="45"/>
      <c r="C44" s="25">
        <v>344649.13</v>
      </c>
    </row>
    <row r="45" spans="1:3" ht="15.75">
      <c r="A45" s="44" t="s">
        <v>131</v>
      </c>
      <c r="B45" s="45"/>
      <c r="C45" s="25">
        <v>132196.38</v>
      </c>
    </row>
    <row r="46" spans="1:3" ht="16.5" thickBot="1">
      <c r="A46" s="46" t="s">
        <v>129</v>
      </c>
      <c r="B46" s="47"/>
      <c r="C46" s="26">
        <f>SUM(C44:C45)</f>
        <v>476845.51</v>
      </c>
    </row>
    <row r="47" ht="15.75">
      <c r="B47" s="6"/>
    </row>
    <row r="48" spans="1:3" ht="15.75">
      <c r="A48" s="1" t="s">
        <v>140</v>
      </c>
      <c r="B48" s="6"/>
      <c r="C48" s="1" t="s">
        <v>141</v>
      </c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</sheetData>
  <sheetProtection/>
  <mergeCells count="14">
    <mergeCell ref="A45:B45"/>
    <mergeCell ref="A46:B46"/>
    <mergeCell ref="A7:E7"/>
    <mergeCell ref="A8:E8"/>
    <mergeCell ref="A9:E9"/>
    <mergeCell ref="A11:C11"/>
    <mergeCell ref="A43:B43"/>
    <mergeCell ref="A44:B44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36">
      <selection activeCell="D47" sqref="D47:D48"/>
    </sheetView>
  </sheetViews>
  <sheetFormatPr defaultColWidth="9.140625" defaultRowHeight="12.75"/>
  <cols>
    <col min="1" max="1" width="6.28125" style="1" customWidth="1"/>
    <col min="2" max="2" width="41.7109375" style="1" customWidth="1"/>
    <col min="3" max="5" width="14.574218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5.25" customHeight="1">
      <c r="A7" s="43" t="s">
        <v>138</v>
      </c>
      <c r="B7" s="43"/>
      <c r="C7" s="43"/>
      <c r="D7" s="43"/>
      <c r="E7" s="43"/>
    </row>
    <row r="8" spans="1:5" ht="20.25">
      <c r="A8" s="43" t="s">
        <v>121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7201.4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64338.02</v>
      </c>
    </row>
    <row r="14" spans="1:5" s="11" customFormat="1" ht="15.75">
      <c r="A14" s="9">
        <v>2</v>
      </c>
      <c r="B14" s="10" t="s">
        <v>6</v>
      </c>
      <c r="C14" s="13">
        <v>1684189.44</v>
      </c>
      <c r="D14" s="13">
        <v>1660976.32</v>
      </c>
      <c r="E14" s="13">
        <f>SUM(E15:E33)</f>
        <v>1495520.65</v>
      </c>
    </row>
    <row r="15" spans="1:5" ht="47.25">
      <c r="A15" s="4">
        <v>2.1</v>
      </c>
      <c r="B15" s="7" t="s">
        <v>7</v>
      </c>
      <c r="C15" s="14"/>
      <c r="D15" s="14"/>
      <c r="E15" s="14">
        <v>37446.91</v>
      </c>
    </row>
    <row r="16" spans="1:5" ht="15.75">
      <c r="A16" s="4">
        <v>2.2</v>
      </c>
      <c r="B16" s="7" t="s">
        <v>17</v>
      </c>
      <c r="C16" s="14"/>
      <c r="D16" s="14"/>
      <c r="E16" s="14">
        <v>293977.8</v>
      </c>
    </row>
    <row r="17" spans="1:5" ht="47.25">
      <c r="A17" s="4">
        <v>2.3</v>
      </c>
      <c r="B17" s="7" t="s">
        <v>18</v>
      </c>
      <c r="C17" s="14"/>
      <c r="D17" s="14"/>
      <c r="E17" s="14">
        <v>17692.16</v>
      </c>
    </row>
    <row r="18" spans="1:5" ht="15.75">
      <c r="A18" s="4">
        <v>2.4</v>
      </c>
      <c r="B18" s="7" t="s">
        <v>8</v>
      </c>
      <c r="C18" s="14"/>
      <c r="D18" s="14"/>
      <c r="E18" s="14">
        <v>55807.1</v>
      </c>
    </row>
    <row r="19" spans="1:5" ht="15.75">
      <c r="A19" s="4">
        <v>2.5</v>
      </c>
      <c r="B19" s="7" t="s">
        <v>9</v>
      </c>
      <c r="C19" s="14"/>
      <c r="D19" s="14"/>
      <c r="E19" s="14">
        <v>113285</v>
      </c>
    </row>
    <row r="20" spans="1:5" ht="15.75">
      <c r="A20" s="4">
        <v>2.6</v>
      </c>
      <c r="B20" s="7" t="s">
        <v>19</v>
      </c>
      <c r="C20" s="14"/>
      <c r="D20" s="14"/>
      <c r="E20" s="14">
        <v>26220</v>
      </c>
    </row>
    <row r="21" spans="1:5" ht="15.75">
      <c r="A21" s="4">
        <v>2.7</v>
      </c>
      <c r="B21" s="7" t="s">
        <v>10</v>
      </c>
      <c r="C21" s="14"/>
      <c r="D21" s="14"/>
      <c r="E21" s="14">
        <v>11472.41</v>
      </c>
    </row>
    <row r="22" spans="1:5" ht="15.75">
      <c r="A22" s="4">
        <v>2.8</v>
      </c>
      <c r="B22" s="7" t="s">
        <v>13</v>
      </c>
      <c r="C22" s="14"/>
      <c r="D22" s="14"/>
      <c r="E22" s="14">
        <v>6000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72</v>
      </c>
      <c r="C24" s="14"/>
      <c r="D24" s="14"/>
      <c r="E24" s="14">
        <v>22400</v>
      </c>
    </row>
    <row r="25" spans="1:5" ht="31.5">
      <c r="A25" s="16">
        <v>2.11</v>
      </c>
      <c r="B25" s="7" t="s">
        <v>73</v>
      </c>
      <c r="C25" s="14"/>
      <c r="D25" s="14"/>
      <c r="E25" s="14">
        <v>348000</v>
      </c>
    </row>
    <row r="26" spans="1:5" ht="15.75">
      <c r="A26" s="16">
        <v>2.12</v>
      </c>
      <c r="B26" s="7" t="s">
        <v>11</v>
      </c>
      <c r="C26" s="14"/>
      <c r="D26" s="14"/>
      <c r="E26" s="14">
        <v>7430.4</v>
      </c>
    </row>
    <row r="27" spans="1:7" ht="15.75">
      <c r="A27" s="16">
        <v>2.13</v>
      </c>
      <c r="B27" s="7" t="s">
        <v>21</v>
      </c>
      <c r="C27" s="14"/>
      <c r="D27" s="14"/>
      <c r="E27" s="14">
        <v>1984.7</v>
      </c>
      <c r="G27" s="17"/>
    </row>
    <row r="28" spans="1:5" ht="15.75">
      <c r="A28" s="16">
        <v>2.14</v>
      </c>
      <c r="B28" s="7" t="s">
        <v>74</v>
      </c>
      <c r="C28" s="14"/>
      <c r="D28" s="14"/>
      <c r="E28" s="14">
        <v>211200</v>
      </c>
    </row>
    <row r="29" spans="1:5" ht="15.75">
      <c r="A29" s="16">
        <v>2.15</v>
      </c>
      <c r="B29" s="7" t="s">
        <v>75</v>
      </c>
      <c r="C29" s="14"/>
      <c r="D29" s="14"/>
      <c r="E29" s="14">
        <v>60000</v>
      </c>
    </row>
    <row r="30" spans="1:5" ht="15.75">
      <c r="A30" s="16">
        <v>2.16</v>
      </c>
      <c r="B30" s="7" t="s">
        <v>22</v>
      </c>
      <c r="C30" s="14"/>
      <c r="D30" s="14"/>
      <c r="E30" s="14">
        <v>66000</v>
      </c>
    </row>
    <row r="31" spans="1:5" ht="15.75">
      <c r="A31" s="16">
        <v>2.17</v>
      </c>
      <c r="B31" s="7" t="s">
        <v>23</v>
      </c>
      <c r="C31" s="14"/>
      <c r="D31" s="14"/>
      <c r="E31" s="14">
        <v>72000</v>
      </c>
    </row>
    <row r="32" spans="1:5" ht="15.75">
      <c r="A32" s="16">
        <v>2.18</v>
      </c>
      <c r="B32" s="7" t="s">
        <v>24</v>
      </c>
      <c r="C32" s="14"/>
      <c r="D32" s="14"/>
      <c r="E32" s="14">
        <v>80774.2</v>
      </c>
    </row>
    <row r="33" spans="1:5" ht="31.5">
      <c r="A33" s="16">
        <v>2.19</v>
      </c>
      <c r="B33" s="7" t="s">
        <v>12</v>
      </c>
      <c r="C33" s="14"/>
      <c r="D33" s="14"/>
      <c r="E33" s="14">
        <v>63082.97</v>
      </c>
    </row>
    <row r="34" spans="1:5" s="12" customFormat="1" ht="15.75">
      <c r="A34" s="9">
        <v>3</v>
      </c>
      <c r="B34" s="10" t="s">
        <v>14</v>
      </c>
      <c r="C34" s="13">
        <v>636231.24</v>
      </c>
      <c r="D34" s="13">
        <v>627338.57</v>
      </c>
      <c r="E34" s="13">
        <f>SUM(E35:E45)</f>
        <v>393315.05000000005</v>
      </c>
    </row>
    <row r="35" spans="1:5" ht="31.5">
      <c r="A35" s="4">
        <v>3.1</v>
      </c>
      <c r="B35" s="7" t="s">
        <v>15</v>
      </c>
      <c r="C35" s="14"/>
      <c r="D35" s="14"/>
      <c r="E35" s="14">
        <v>126994.89</v>
      </c>
    </row>
    <row r="36" spans="1:5" ht="15.75">
      <c r="A36" s="4">
        <v>3.2</v>
      </c>
      <c r="B36" s="7" t="s">
        <v>110</v>
      </c>
      <c r="C36" s="14"/>
      <c r="D36" s="14"/>
      <c r="E36" s="14">
        <v>700</v>
      </c>
    </row>
    <row r="37" spans="1:5" ht="15.75">
      <c r="A37" s="4">
        <v>3.3</v>
      </c>
      <c r="B37" s="7" t="s">
        <v>52</v>
      </c>
      <c r="C37" s="14"/>
      <c r="D37" s="14"/>
      <c r="E37" s="14">
        <v>5000</v>
      </c>
    </row>
    <row r="38" spans="1:5" ht="15.75">
      <c r="A38" s="4">
        <v>3.4</v>
      </c>
      <c r="B38" s="7" t="s">
        <v>122</v>
      </c>
      <c r="C38" s="14"/>
      <c r="D38" s="14"/>
      <c r="E38" s="14">
        <v>83272</v>
      </c>
    </row>
    <row r="39" spans="1:5" ht="15.75">
      <c r="A39" s="4">
        <v>3.5</v>
      </c>
      <c r="B39" s="7" t="s">
        <v>119</v>
      </c>
      <c r="C39" s="14"/>
      <c r="D39" s="14"/>
      <c r="E39" s="14">
        <v>60000</v>
      </c>
    </row>
    <row r="40" spans="1:5" ht="15.75">
      <c r="A40" s="4">
        <v>3.6</v>
      </c>
      <c r="B40" s="7" t="s">
        <v>124</v>
      </c>
      <c r="C40" s="14"/>
      <c r="D40" s="14"/>
      <c r="E40" s="14">
        <v>2100</v>
      </c>
    </row>
    <row r="41" spans="1:5" ht="15.75">
      <c r="A41" s="4">
        <v>3.7</v>
      </c>
      <c r="B41" s="7" t="s">
        <v>123</v>
      </c>
      <c r="C41" s="14"/>
      <c r="D41" s="14"/>
      <c r="E41" s="14">
        <v>2000</v>
      </c>
    </row>
    <row r="42" spans="1:5" ht="15.75">
      <c r="A42" s="4">
        <v>3.8</v>
      </c>
      <c r="B42" s="7" t="s">
        <v>67</v>
      </c>
      <c r="C42" s="14"/>
      <c r="D42" s="14"/>
      <c r="E42" s="14">
        <v>1500</v>
      </c>
    </row>
    <row r="43" spans="1:5" ht="15.75">
      <c r="A43" s="4">
        <v>3.9</v>
      </c>
      <c r="B43" s="7" t="s">
        <v>61</v>
      </c>
      <c r="C43" s="14"/>
      <c r="D43" s="14"/>
      <c r="E43" s="14">
        <v>11200</v>
      </c>
    </row>
    <row r="44" spans="1:5" ht="15.75">
      <c r="A44" s="16">
        <v>3.1</v>
      </c>
      <c r="B44" s="7" t="s">
        <v>45</v>
      </c>
      <c r="C44" s="14"/>
      <c r="D44" s="14"/>
      <c r="E44" s="14">
        <v>30170</v>
      </c>
    </row>
    <row r="45" spans="1:5" ht="31.5">
      <c r="A45" s="16">
        <v>3.11</v>
      </c>
      <c r="B45" s="7" t="s">
        <v>120</v>
      </c>
      <c r="C45" s="14"/>
      <c r="D45" s="14"/>
      <c r="E45" s="14">
        <v>70378.16</v>
      </c>
    </row>
    <row r="46" spans="1:5" s="12" customFormat="1" ht="15.75">
      <c r="A46" s="32">
        <v>4</v>
      </c>
      <c r="B46" s="10" t="s">
        <v>135</v>
      </c>
      <c r="C46" s="13"/>
      <c r="D46" s="13">
        <v>1741.23</v>
      </c>
      <c r="E46" s="13"/>
    </row>
    <row r="47" spans="1:5" s="12" customFormat="1" ht="31.5">
      <c r="A47" s="9">
        <v>5</v>
      </c>
      <c r="B47" s="10" t="s">
        <v>136</v>
      </c>
      <c r="C47" s="35">
        <v>232042.07</v>
      </c>
      <c r="D47" s="35">
        <v>232042.07</v>
      </c>
      <c r="E47" s="36"/>
    </row>
    <row r="48" spans="1:5" s="2" customFormat="1" ht="15.75">
      <c r="A48" s="3"/>
      <c r="B48" s="8" t="s">
        <v>16</v>
      </c>
      <c r="C48" s="21">
        <f>C13+C14+C34-C47</f>
        <v>2088378.6099999996</v>
      </c>
      <c r="D48" s="21">
        <f>D13+D14+D34+D46-D47</f>
        <v>2058014.05</v>
      </c>
      <c r="E48" s="21">
        <f>E13+E14+E34</f>
        <v>1953173.72</v>
      </c>
    </row>
    <row r="49" spans="2:5" ht="15.75">
      <c r="B49" s="6" t="s">
        <v>137</v>
      </c>
      <c r="E49" s="22">
        <f>D48-E48</f>
        <v>104840.33000000007</v>
      </c>
    </row>
    <row r="50" ht="16.5" thickBot="1">
      <c r="B50" s="6"/>
    </row>
    <row r="51" spans="1:3" s="23" customFormat="1" ht="15.75">
      <c r="A51" s="49" t="s">
        <v>133</v>
      </c>
      <c r="B51" s="50"/>
      <c r="C51" s="24" t="s">
        <v>132</v>
      </c>
    </row>
    <row r="52" spans="1:3" ht="15.75">
      <c r="A52" s="44" t="s">
        <v>130</v>
      </c>
      <c r="B52" s="45"/>
      <c r="C52" s="25">
        <v>609218.26</v>
      </c>
    </row>
    <row r="53" spans="1:3" ht="15.75">
      <c r="A53" s="44" t="s">
        <v>131</v>
      </c>
      <c r="B53" s="45"/>
      <c r="C53" s="25">
        <v>230156.58</v>
      </c>
    </row>
    <row r="54" spans="1:3" ht="15.75">
      <c r="A54" s="51" t="s">
        <v>135</v>
      </c>
      <c r="B54" s="52"/>
      <c r="C54" s="33">
        <v>7505.32</v>
      </c>
    </row>
    <row r="55" spans="1:3" ht="16.5" thickBot="1">
      <c r="A55" s="46" t="s">
        <v>129</v>
      </c>
      <c r="B55" s="47"/>
      <c r="C55" s="26">
        <f>SUM(C52:C54)</f>
        <v>846880.1599999999</v>
      </c>
    </row>
    <row r="56" ht="15.75">
      <c r="B56" s="6"/>
    </row>
    <row r="57" spans="1:3" ht="15.75">
      <c r="A57" s="1" t="s">
        <v>140</v>
      </c>
      <c r="B57" s="6"/>
      <c r="C57" s="1" t="s">
        <v>141</v>
      </c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6"/>
    </row>
    <row r="66" ht="15.75">
      <c r="B66" s="6"/>
    </row>
    <row r="67" ht="15.75">
      <c r="B67" s="6"/>
    </row>
    <row r="68" ht="15.75">
      <c r="B68" s="6"/>
    </row>
  </sheetData>
  <sheetProtection/>
  <mergeCells count="15">
    <mergeCell ref="A7:E7"/>
    <mergeCell ref="A8:E8"/>
    <mergeCell ref="A9:E9"/>
    <mergeCell ref="A11:C11"/>
    <mergeCell ref="A51:B51"/>
    <mergeCell ref="A52:B52"/>
    <mergeCell ref="A53:B53"/>
    <mergeCell ref="A55:B55"/>
    <mergeCell ref="A54:B54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28">
      <selection activeCell="D43" sqref="D43:D44"/>
    </sheetView>
  </sheetViews>
  <sheetFormatPr defaultColWidth="9.140625" defaultRowHeight="12.75"/>
  <cols>
    <col min="1" max="1" width="6.140625" style="1" customWidth="1"/>
    <col min="2" max="2" width="42.140625" style="1" customWidth="1"/>
    <col min="3" max="5" width="14.71093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7.5" customHeight="1">
      <c r="A7" s="43" t="s">
        <v>138</v>
      </c>
      <c r="B7" s="43"/>
      <c r="C7" s="43"/>
      <c r="D7" s="43"/>
      <c r="E7" s="43"/>
    </row>
    <row r="8" spans="1:5" ht="20.25">
      <c r="A8" s="43" t="s">
        <v>125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3733.3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35279.94</v>
      </c>
    </row>
    <row r="14" spans="1:5" s="11" customFormat="1" ht="15.75">
      <c r="A14" s="9">
        <v>2</v>
      </c>
      <c r="B14" s="10" t="s">
        <v>6</v>
      </c>
      <c r="C14" s="13">
        <v>886335.12</v>
      </c>
      <c r="D14" s="13">
        <v>830691.58</v>
      </c>
      <c r="E14" s="13">
        <f>SUM(E15:E33)</f>
        <v>723089.13</v>
      </c>
    </row>
    <row r="15" spans="1:5" ht="47.25">
      <c r="A15" s="4">
        <v>2.1</v>
      </c>
      <c r="B15" s="7" t="s">
        <v>7</v>
      </c>
      <c r="C15" s="14"/>
      <c r="D15" s="14"/>
      <c r="E15" s="14">
        <v>20530.46</v>
      </c>
    </row>
    <row r="16" spans="1:5" ht="15.75">
      <c r="A16" s="4">
        <v>2.2</v>
      </c>
      <c r="B16" s="7" t="s">
        <v>17</v>
      </c>
      <c r="C16" s="14"/>
      <c r="D16" s="14"/>
      <c r="E16" s="14">
        <v>161203.56</v>
      </c>
    </row>
    <row r="17" spans="1:5" ht="47.25">
      <c r="A17" s="4">
        <v>2.3</v>
      </c>
      <c r="B17" s="7" t="s">
        <v>18</v>
      </c>
      <c r="C17" s="14"/>
      <c r="D17" s="14"/>
      <c r="E17" s="14">
        <v>9701.55</v>
      </c>
    </row>
    <row r="18" spans="1:5" ht="15.75">
      <c r="A18" s="4">
        <v>2.4</v>
      </c>
      <c r="B18" s="7" t="s">
        <v>8</v>
      </c>
      <c r="C18" s="14"/>
      <c r="D18" s="14"/>
      <c r="E18" s="14">
        <v>30602.7</v>
      </c>
    </row>
    <row r="19" spans="1:5" ht="15.75">
      <c r="A19" s="4">
        <v>2.5</v>
      </c>
      <c r="B19" s="7" t="s">
        <v>9</v>
      </c>
      <c r="C19" s="14"/>
      <c r="D19" s="14"/>
      <c r="E19" s="14">
        <v>62612.5</v>
      </c>
    </row>
    <row r="20" spans="1:5" ht="15.75">
      <c r="A20" s="4">
        <v>2.6</v>
      </c>
      <c r="B20" s="7" t="s">
        <v>19</v>
      </c>
      <c r="C20" s="14"/>
      <c r="D20" s="14"/>
      <c r="E20" s="14">
        <v>15580</v>
      </c>
    </row>
    <row r="21" spans="1:5" ht="15.75">
      <c r="A21" s="4">
        <v>2.7</v>
      </c>
      <c r="B21" s="7" t="s">
        <v>10</v>
      </c>
      <c r="C21" s="14"/>
      <c r="D21" s="14"/>
      <c r="E21" s="14">
        <v>6073.94</v>
      </c>
    </row>
    <row r="22" spans="1:5" ht="15.75">
      <c r="A22" s="4">
        <v>2.8</v>
      </c>
      <c r="B22" s="7" t="s">
        <v>13</v>
      </c>
      <c r="C22" s="14"/>
      <c r="D22" s="14"/>
      <c r="E22" s="14">
        <v>6000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72</v>
      </c>
      <c r="C24" s="14"/>
      <c r="D24" s="14"/>
      <c r="E24" s="14">
        <v>2600</v>
      </c>
    </row>
    <row r="25" spans="1:5" ht="31.5">
      <c r="A25" s="16">
        <v>2.11</v>
      </c>
      <c r="B25" s="7" t="s">
        <v>73</v>
      </c>
      <c r="C25" s="14"/>
      <c r="D25" s="14"/>
      <c r="E25" s="14">
        <v>111000</v>
      </c>
    </row>
    <row r="26" spans="1:5" ht="15.75">
      <c r="A26" s="16">
        <v>2.12</v>
      </c>
      <c r="B26" s="7" t="s">
        <v>11</v>
      </c>
      <c r="C26" s="14"/>
      <c r="D26" s="14"/>
      <c r="E26" s="14">
        <v>4334.4</v>
      </c>
    </row>
    <row r="27" spans="1:7" ht="15.75">
      <c r="A27" s="16">
        <v>2.13</v>
      </c>
      <c r="B27" s="7" t="s">
        <v>21</v>
      </c>
      <c r="C27" s="14"/>
      <c r="D27" s="14"/>
      <c r="E27" s="14">
        <v>1088.45</v>
      </c>
      <c r="G27" s="17"/>
    </row>
    <row r="28" spans="1:5" ht="15.75">
      <c r="A28" s="16">
        <v>2.14</v>
      </c>
      <c r="B28" s="7" t="s">
        <v>74</v>
      </c>
      <c r="C28" s="14"/>
      <c r="D28" s="14"/>
      <c r="E28" s="14">
        <v>56016</v>
      </c>
    </row>
    <row r="29" spans="1:5" ht="15.75">
      <c r="A29" s="16">
        <v>2.15</v>
      </c>
      <c r="B29" s="7" t="s">
        <v>75</v>
      </c>
      <c r="C29" s="14"/>
      <c r="D29" s="14"/>
      <c r="E29" s="14">
        <v>42000</v>
      </c>
    </row>
    <row r="30" spans="1:5" ht="15.75">
      <c r="A30" s="16">
        <v>2.16</v>
      </c>
      <c r="B30" s="7" t="s">
        <v>22</v>
      </c>
      <c r="C30" s="14"/>
      <c r="D30" s="14"/>
      <c r="E30" s="14">
        <v>60000</v>
      </c>
    </row>
    <row r="31" spans="1:5" ht="15.75">
      <c r="A31" s="16">
        <v>2.17</v>
      </c>
      <c r="B31" s="7" t="s">
        <v>23</v>
      </c>
      <c r="C31" s="14"/>
      <c r="D31" s="14"/>
      <c r="E31" s="14">
        <v>48000</v>
      </c>
    </row>
    <row r="32" spans="1:5" ht="15.75">
      <c r="A32" s="16">
        <v>2.18</v>
      </c>
      <c r="B32" s="7" t="s">
        <v>24</v>
      </c>
      <c r="C32" s="14"/>
      <c r="D32" s="14"/>
      <c r="E32" s="14">
        <v>50407</v>
      </c>
    </row>
    <row r="33" spans="1:5" ht="31.5">
      <c r="A33" s="16">
        <v>2.19</v>
      </c>
      <c r="B33" s="7" t="s">
        <v>12</v>
      </c>
      <c r="C33" s="14"/>
      <c r="D33" s="14"/>
      <c r="E33" s="14">
        <v>34591.57</v>
      </c>
    </row>
    <row r="34" spans="1:5" s="12" customFormat="1" ht="15.75">
      <c r="A34" s="9">
        <v>3</v>
      </c>
      <c r="B34" s="10" t="s">
        <v>14</v>
      </c>
      <c r="C34" s="13">
        <v>336051.84</v>
      </c>
      <c r="D34" s="13">
        <v>315291.71</v>
      </c>
      <c r="E34" s="13">
        <f>SUM(E35:E41)</f>
        <v>1016925.54</v>
      </c>
    </row>
    <row r="35" spans="1:5" ht="31.5">
      <c r="A35" s="4">
        <v>3.1</v>
      </c>
      <c r="B35" s="7" t="s">
        <v>15</v>
      </c>
      <c r="C35" s="14"/>
      <c r="D35" s="14"/>
      <c r="E35" s="14">
        <v>215412.04</v>
      </c>
    </row>
    <row r="36" spans="1:5" ht="31.5">
      <c r="A36" s="4">
        <v>3.2</v>
      </c>
      <c r="B36" s="7" t="s">
        <v>126</v>
      </c>
      <c r="C36" s="14"/>
      <c r="D36" s="14"/>
      <c r="E36" s="14">
        <v>349999</v>
      </c>
    </row>
    <row r="37" spans="1:5" ht="15.75">
      <c r="A37" s="4">
        <v>3.3</v>
      </c>
      <c r="B37" s="7" t="s">
        <v>127</v>
      </c>
      <c r="C37" s="14"/>
      <c r="D37" s="14"/>
      <c r="E37" s="14">
        <v>19666</v>
      </c>
    </row>
    <row r="38" spans="1:5" ht="15.75">
      <c r="A38" s="4">
        <v>3.4</v>
      </c>
      <c r="B38" s="7" t="s">
        <v>128</v>
      </c>
      <c r="C38" s="14"/>
      <c r="D38" s="14"/>
      <c r="E38" s="14">
        <v>389000</v>
      </c>
    </row>
    <row r="39" spans="1:5" ht="15.75">
      <c r="A39" s="4">
        <v>3.5</v>
      </c>
      <c r="B39" s="7" t="s">
        <v>79</v>
      </c>
      <c r="C39" s="14"/>
      <c r="D39" s="14"/>
      <c r="E39" s="14">
        <v>23048.5</v>
      </c>
    </row>
    <row r="40" spans="1:5" ht="15.75">
      <c r="A40" s="4">
        <v>3.6</v>
      </c>
      <c r="B40" s="7" t="s">
        <v>67</v>
      </c>
      <c r="C40" s="14"/>
      <c r="D40" s="14"/>
      <c r="E40" s="14">
        <v>5400</v>
      </c>
    </row>
    <row r="41" spans="1:5" ht="15.75">
      <c r="A41" s="4">
        <v>3.7</v>
      </c>
      <c r="B41" s="7" t="s">
        <v>45</v>
      </c>
      <c r="C41" s="14"/>
      <c r="D41" s="14"/>
      <c r="E41" s="14">
        <v>14400</v>
      </c>
    </row>
    <row r="42" spans="1:5" s="12" customFormat="1" ht="15.75">
      <c r="A42" s="9">
        <v>4</v>
      </c>
      <c r="B42" s="10" t="s">
        <v>135</v>
      </c>
      <c r="C42" s="13"/>
      <c r="D42" s="13">
        <v>4733.95</v>
      </c>
      <c r="E42" s="13"/>
    </row>
    <row r="43" spans="1:5" s="12" customFormat="1" ht="31.5">
      <c r="A43" s="9">
        <v>5</v>
      </c>
      <c r="B43" s="10" t="s">
        <v>136</v>
      </c>
      <c r="C43" s="35">
        <v>122238.7</v>
      </c>
      <c r="D43" s="35">
        <v>122238.7</v>
      </c>
      <c r="E43" s="36"/>
    </row>
    <row r="44" spans="1:5" s="2" customFormat="1" ht="15.75">
      <c r="A44" s="3"/>
      <c r="B44" s="8" t="s">
        <v>16</v>
      </c>
      <c r="C44" s="21">
        <f>C13+C14+C34-C43</f>
        <v>1100148.26</v>
      </c>
      <c r="D44" s="21">
        <f>D13+D14+D34+D42-D43</f>
        <v>1028478.54</v>
      </c>
      <c r="E44" s="21">
        <f>E13+E14+E34</f>
        <v>1775294.61</v>
      </c>
    </row>
    <row r="45" spans="2:5" ht="15.75">
      <c r="B45" s="6" t="s">
        <v>137</v>
      </c>
      <c r="E45" s="22">
        <f>D44-E44</f>
        <v>-746816.0700000001</v>
      </c>
    </row>
    <row r="46" ht="16.5" thickBot="1">
      <c r="B46" s="6"/>
    </row>
    <row r="47" spans="1:3" s="23" customFormat="1" ht="15.75">
      <c r="A47" s="49" t="s">
        <v>133</v>
      </c>
      <c r="B47" s="50"/>
      <c r="C47" s="24" t="s">
        <v>132</v>
      </c>
    </row>
    <row r="48" spans="1:3" ht="15.75">
      <c r="A48" s="44" t="s">
        <v>130</v>
      </c>
      <c r="B48" s="45"/>
      <c r="C48" s="25">
        <v>466858.13</v>
      </c>
    </row>
    <row r="49" spans="1:3" ht="15.75">
      <c r="A49" s="44" t="s">
        <v>131</v>
      </c>
      <c r="B49" s="45"/>
      <c r="C49" s="25">
        <v>197802.3</v>
      </c>
    </row>
    <row r="50" spans="1:3" ht="15.75">
      <c r="A50" s="51" t="s">
        <v>135</v>
      </c>
      <c r="B50" s="52"/>
      <c r="C50" s="33">
        <v>5180.78</v>
      </c>
    </row>
    <row r="51" spans="1:3" ht="16.5" thickBot="1">
      <c r="A51" s="46" t="s">
        <v>129</v>
      </c>
      <c r="B51" s="47"/>
      <c r="C51" s="26">
        <f>SUM(C48:C50)</f>
        <v>669841.21</v>
      </c>
    </row>
    <row r="52" ht="15.75">
      <c r="B52" s="6"/>
    </row>
    <row r="53" spans="1:3" ht="15.75">
      <c r="A53" s="1" t="s">
        <v>140</v>
      </c>
      <c r="B53" s="6"/>
      <c r="C53" s="1" t="s">
        <v>141</v>
      </c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</sheetData>
  <sheetProtection/>
  <mergeCells count="15">
    <mergeCell ref="A51:B51"/>
    <mergeCell ref="A47:B47"/>
    <mergeCell ref="A48:B48"/>
    <mergeCell ref="A49:B49"/>
    <mergeCell ref="A50:B50"/>
    <mergeCell ref="A7:E7"/>
    <mergeCell ref="A8:E8"/>
    <mergeCell ref="A9:E9"/>
    <mergeCell ref="A11:C11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D39" sqref="D39:D40"/>
    </sheetView>
  </sheetViews>
  <sheetFormatPr defaultColWidth="9.140625" defaultRowHeight="12.75"/>
  <cols>
    <col min="1" max="1" width="6.140625" style="1" customWidth="1"/>
    <col min="2" max="2" width="43.140625" style="1" customWidth="1"/>
    <col min="3" max="5" width="14.8515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4.5" customHeight="1">
      <c r="A7" s="43" t="s">
        <v>138</v>
      </c>
      <c r="B7" s="43"/>
      <c r="C7" s="43"/>
      <c r="D7" s="43"/>
      <c r="E7" s="43"/>
    </row>
    <row r="8" spans="1:5" ht="20.25">
      <c r="A8" s="43" t="s">
        <v>40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3255.4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30318.3</v>
      </c>
    </row>
    <row r="14" spans="1:5" s="11" customFormat="1" ht="15.75">
      <c r="A14" s="9">
        <v>2</v>
      </c>
      <c r="B14" s="10" t="s">
        <v>6</v>
      </c>
      <c r="C14" s="13">
        <v>590662.44</v>
      </c>
      <c r="D14" s="13">
        <v>525746.18</v>
      </c>
      <c r="E14" s="13">
        <f>SUM(E15:E29)</f>
        <v>460324.02</v>
      </c>
    </row>
    <row r="15" spans="1:5" ht="47.25">
      <c r="A15" s="4">
        <v>2.1</v>
      </c>
      <c r="B15" s="7" t="s">
        <v>7</v>
      </c>
      <c r="C15" s="14"/>
      <c r="D15" s="14"/>
      <c r="E15" s="14">
        <v>11043.29</v>
      </c>
    </row>
    <row r="16" spans="1:5" ht="15.75">
      <c r="A16" s="4">
        <v>2.2</v>
      </c>
      <c r="B16" s="7" t="s">
        <v>17</v>
      </c>
      <c r="C16" s="14"/>
      <c r="D16" s="14"/>
      <c r="E16" s="14">
        <v>138532.56</v>
      </c>
    </row>
    <row r="17" spans="1:5" ht="47.25">
      <c r="A17" s="4">
        <v>2.3</v>
      </c>
      <c r="B17" s="7" t="s">
        <v>18</v>
      </c>
      <c r="C17" s="14"/>
      <c r="D17" s="14"/>
      <c r="E17" s="14">
        <v>8337.16</v>
      </c>
    </row>
    <row r="18" spans="1:5" ht="15.75">
      <c r="A18" s="4">
        <v>2.4</v>
      </c>
      <c r="B18" s="7" t="s">
        <v>8</v>
      </c>
      <c r="C18" s="14"/>
      <c r="D18" s="14"/>
      <c r="E18" s="14">
        <v>26303.3</v>
      </c>
    </row>
    <row r="19" spans="1:5" ht="15.75">
      <c r="A19" s="4">
        <v>2.5</v>
      </c>
      <c r="B19" s="7" t="s">
        <v>9</v>
      </c>
      <c r="C19" s="14"/>
      <c r="D19" s="14"/>
      <c r="E19" s="14">
        <v>53385</v>
      </c>
    </row>
    <row r="20" spans="1:5" ht="15.75">
      <c r="A20" s="4">
        <v>2.6</v>
      </c>
      <c r="B20" s="7" t="s">
        <v>19</v>
      </c>
      <c r="C20" s="14"/>
      <c r="D20" s="14"/>
      <c r="E20" s="14">
        <v>12350</v>
      </c>
    </row>
    <row r="21" spans="1:5" ht="15.75">
      <c r="A21" s="4">
        <v>2.7</v>
      </c>
      <c r="B21" s="7" t="s">
        <v>10</v>
      </c>
      <c r="C21" s="14"/>
      <c r="D21" s="14"/>
      <c r="E21" s="14">
        <v>5380.54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11</v>
      </c>
      <c r="C24" s="14"/>
      <c r="D24" s="14"/>
      <c r="E24" s="14">
        <v>4128</v>
      </c>
    </row>
    <row r="25" spans="1:5" ht="15.75">
      <c r="A25" s="16">
        <v>2.11</v>
      </c>
      <c r="B25" s="7" t="s">
        <v>21</v>
      </c>
      <c r="C25" s="14"/>
      <c r="D25" s="14"/>
      <c r="E25" s="14">
        <v>935.08</v>
      </c>
    </row>
    <row r="26" spans="1:5" ht="15.75">
      <c r="A26" s="16">
        <v>2.12</v>
      </c>
      <c r="B26" s="7" t="s">
        <v>22</v>
      </c>
      <c r="C26" s="14"/>
      <c r="D26" s="14"/>
      <c r="E26" s="14">
        <v>36000</v>
      </c>
    </row>
    <row r="27" spans="1:5" ht="15.75">
      <c r="A27" s="16">
        <v>2.13</v>
      </c>
      <c r="B27" s="7" t="s">
        <v>23</v>
      </c>
      <c r="C27" s="14"/>
      <c r="D27" s="14"/>
      <c r="E27" s="14">
        <v>48000</v>
      </c>
    </row>
    <row r="28" spans="1:5" ht="15.75">
      <c r="A28" s="16">
        <v>2.14</v>
      </c>
      <c r="B28" s="7" t="s">
        <v>24</v>
      </c>
      <c r="C28" s="14"/>
      <c r="D28" s="14"/>
      <c r="E28" s="14">
        <v>82455.2</v>
      </c>
    </row>
    <row r="29" spans="1:5" ht="15.75">
      <c r="A29" s="16">
        <v>2.15</v>
      </c>
      <c r="B29" s="7" t="s">
        <v>12</v>
      </c>
      <c r="C29" s="14"/>
      <c r="D29" s="14"/>
      <c r="E29" s="14">
        <v>29726.89</v>
      </c>
    </row>
    <row r="30" spans="1:5" s="12" customFormat="1" ht="15.75">
      <c r="A30" s="9">
        <v>3</v>
      </c>
      <c r="B30" s="10" t="s">
        <v>14</v>
      </c>
      <c r="C30" s="13">
        <v>206653.2</v>
      </c>
      <c r="D30" s="13">
        <v>183935.61</v>
      </c>
      <c r="E30" s="13">
        <f>SUM(E31:E38)</f>
        <v>454249.6</v>
      </c>
    </row>
    <row r="31" spans="1:5" ht="31.5">
      <c r="A31" s="4">
        <v>3.1</v>
      </c>
      <c r="B31" s="7" t="s">
        <v>15</v>
      </c>
      <c r="C31" s="14"/>
      <c r="D31" s="14"/>
      <c r="E31" s="14">
        <v>266416.6</v>
      </c>
    </row>
    <row r="32" spans="1:5" ht="15.75">
      <c r="A32" s="4">
        <v>3.2</v>
      </c>
      <c r="B32" s="7" t="s">
        <v>41</v>
      </c>
      <c r="C32" s="14"/>
      <c r="D32" s="14"/>
      <c r="E32" s="14">
        <v>20000</v>
      </c>
    </row>
    <row r="33" spans="1:5" ht="15.75">
      <c r="A33" s="4">
        <v>3.3</v>
      </c>
      <c r="B33" s="7" t="s">
        <v>25</v>
      </c>
      <c r="C33" s="14"/>
      <c r="D33" s="14"/>
      <c r="E33" s="14">
        <v>5000</v>
      </c>
    </row>
    <row r="34" spans="1:5" ht="15.75">
      <c r="A34" s="4">
        <v>3.4</v>
      </c>
      <c r="B34" s="7" t="s">
        <v>42</v>
      </c>
      <c r="C34" s="14"/>
      <c r="D34" s="14"/>
      <c r="E34" s="14">
        <v>134097</v>
      </c>
    </row>
    <row r="35" spans="1:5" ht="15.75">
      <c r="A35" s="4">
        <v>3.5</v>
      </c>
      <c r="B35" s="7" t="s">
        <v>43</v>
      </c>
      <c r="C35" s="14"/>
      <c r="D35" s="14"/>
      <c r="E35" s="14">
        <v>3000</v>
      </c>
    </row>
    <row r="36" spans="1:5" ht="15.75">
      <c r="A36" s="4">
        <v>3.6</v>
      </c>
      <c r="B36" s="7" t="s">
        <v>44</v>
      </c>
      <c r="C36" s="14"/>
      <c r="D36" s="14"/>
      <c r="E36" s="14">
        <v>3000</v>
      </c>
    </row>
    <row r="37" spans="1:5" ht="15.75">
      <c r="A37" s="4">
        <v>3.7</v>
      </c>
      <c r="B37" s="7" t="s">
        <v>28</v>
      </c>
      <c r="C37" s="14"/>
      <c r="D37" s="14"/>
      <c r="E37" s="14">
        <v>9636</v>
      </c>
    </row>
    <row r="38" spans="1:5" ht="15.75">
      <c r="A38" s="4">
        <v>3.8</v>
      </c>
      <c r="B38" s="7" t="s">
        <v>45</v>
      </c>
      <c r="C38" s="14"/>
      <c r="D38" s="14"/>
      <c r="E38" s="14">
        <v>13100</v>
      </c>
    </row>
    <row r="39" spans="1:5" s="12" customFormat="1" ht="31.5">
      <c r="A39" s="9">
        <v>4</v>
      </c>
      <c r="B39" s="10" t="s">
        <v>136</v>
      </c>
      <c r="C39" s="35">
        <v>79731.56</v>
      </c>
      <c r="D39" s="36">
        <v>79731.56</v>
      </c>
      <c r="E39" s="36"/>
    </row>
    <row r="40" spans="1:5" s="2" customFormat="1" ht="15.75">
      <c r="A40" s="3"/>
      <c r="B40" s="8" t="s">
        <v>16</v>
      </c>
      <c r="C40" s="21">
        <f>C13+C14+C30-C39</f>
        <v>717584.0799999998</v>
      </c>
      <c r="D40" s="21">
        <f>D13+D14+D30-D39</f>
        <v>629950.23</v>
      </c>
      <c r="E40" s="21">
        <f>E13+E14+E30</f>
        <v>944891.9199999999</v>
      </c>
    </row>
    <row r="41" spans="2:5" ht="15.75">
      <c r="B41" s="6" t="s">
        <v>137</v>
      </c>
      <c r="E41" s="22">
        <f>D40-E40</f>
        <v>-314941.68999999994</v>
      </c>
    </row>
    <row r="42" ht="15.75">
      <c r="B42" s="6"/>
    </row>
    <row r="43" ht="16.5" thickBot="1">
      <c r="B43" s="6"/>
    </row>
    <row r="44" spans="1:3" s="23" customFormat="1" ht="15.75">
      <c r="A44" s="49" t="s">
        <v>133</v>
      </c>
      <c r="B44" s="50"/>
      <c r="C44" s="24" t="s">
        <v>132</v>
      </c>
    </row>
    <row r="45" spans="1:3" ht="15.75">
      <c r="A45" s="44" t="s">
        <v>130</v>
      </c>
      <c r="B45" s="45"/>
      <c r="C45" s="25">
        <v>350329.41</v>
      </c>
    </row>
    <row r="46" spans="1:3" ht="15.75">
      <c r="A46" s="44" t="s">
        <v>131</v>
      </c>
      <c r="B46" s="45"/>
      <c r="C46" s="25">
        <v>124071.4</v>
      </c>
    </row>
    <row r="47" spans="1:3" ht="16.5" thickBot="1">
      <c r="A47" s="46" t="s">
        <v>129</v>
      </c>
      <c r="B47" s="47"/>
      <c r="C47" s="26">
        <f>SUM(C45:C46)</f>
        <v>474400.80999999994</v>
      </c>
    </row>
    <row r="48" ht="15.75">
      <c r="B48" s="6"/>
    </row>
    <row r="49" spans="1:3" ht="15.75">
      <c r="A49" s="1" t="s">
        <v>140</v>
      </c>
      <c r="B49" s="6"/>
      <c r="C49" s="1" t="s">
        <v>141</v>
      </c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</sheetData>
  <sheetProtection/>
  <mergeCells count="14">
    <mergeCell ref="C1:E1"/>
    <mergeCell ref="C2:E2"/>
    <mergeCell ref="A44:B44"/>
    <mergeCell ref="A45:B45"/>
    <mergeCell ref="A6:E6"/>
    <mergeCell ref="C3:E3"/>
    <mergeCell ref="C4:E4"/>
    <mergeCell ref="C5:E5"/>
    <mergeCell ref="A7:E7"/>
    <mergeCell ref="A8:E8"/>
    <mergeCell ref="A9:E9"/>
    <mergeCell ref="A11:C11"/>
    <mergeCell ref="A46:B46"/>
    <mergeCell ref="A47:B47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0">
      <selection activeCell="D24" sqref="D23:D24"/>
    </sheetView>
  </sheetViews>
  <sheetFormatPr defaultColWidth="9.140625" defaultRowHeight="12.75"/>
  <cols>
    <col min="1" max="1" width="5.7109375" style="1" customWidth="1"/>
    <col min="2" max="2" width="43.140625" style="1" customWidth="1"/>
    <col min="3" max="3" width="15.140625" style="1" customWidth="1"/>
    <col min="4" max="5" width="13.281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80.25" customHeight="1">
      <c r="A7" s="43" t="s">
        <v>138</v>
      </c>
      <c r="B7" s="43"/>
      <c r="C7" s="43"/>
      <c r="D7" s="43"/>
      <c r="E7" s="43"/>
    </row>
    <row r="8" spans="1:5" ht="20.25">
      <c r="A8" s="43" t="s">
        <v>46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770.3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387.1</v>
      </c>
    </row>
    <row r="14" spans="1:5" s="11" customFormat="1" ht="15.75">
      <c r="A14" s="9">
        <v>2</v>
      </c>
      <c r="B14" s="10" t="s">
        <v>6</v>
      </c>
      <c r="C14" s="13">
        <v>6074.75</v>
      </c>
      <c r="D14" s="13">
        <v>3996.86</v>
      </c>
      <c r="E14" s="13">
        <f>SUM(E15:E21)</f>
        <v>19331.74</v>
      </c>
    </row>
    <row r="15" spans="1:5" ht="47.25">
      <c r="A15" s="4">
        <v>2.1</v>
      </c>
      <c r="B15" s="7" t="s">
        <v>7</v>
      </c>
      <c r="C15" s="14"/>
      <c r="D15" s="14"/>
      <c r="E15" s="14">
        <v>720.1</v>
      </c>
    </row>
    <row r="16" spans="1:5" ht="15.75">
      <c r="A16" s="4">
        <v>2.2</v>
      </c>
      <c r="B16" s="7" t="s">
        <v>17</v>
      </c>
      <c r="C16" s="14"/>
      <c r="D16" s="14"/>
      <c r="E16" s="14">
        <v>4077.6</v>
      </c>
    </row>
    <row r="17" spans="1:5" ht="15.75">
      <c r="A17" s="4">
        <v>2.3</v>
      </c>
      <c r="B17" s="7" t="s">
        <v>8</v>
      </c>
      <c r="C17" s="14"/>
      <c r="D17" s="14"/>
      <c r="E17" s="14">
        <v>307.1</v>
      </c>
    </row>
    <row r="18" spans="1:5" ht="15.75">
      <c r="A18" s="4">
        <v>2.4</v>
      </c>
      <c r="B18" s="7" t="s">
        <v>9</v>
      </c>
      <c r="C18" s="14"/>
      <c r="D18" s="14"/>
      <c r="E18" s="14">
        <v>1674</v>
      </c>
    </row>
    <row r="19" spans="1:5" ht="15.75">
      <c r="A19" s="4">
        <v>2.5</v>
      </c>
      <c r="B19" s="7" t="s">
        <v>22</v>
      </c>
      <c r="C19" s="14"/>
      <c r="D19" s="14"/>
      <c r="E19" s="14">
        <v>6000</v>
      </c>
    </row>
    <row r="20" spans="1:5" ht="15.75">
      <c r="A20" s="4">
        <v>2.6</v>
      </c>
      <c r="B20" s="7" t="s">
        <v>24</v>
      </c>
      <c r="C20" s="14"/>
      <c r="D20" s="14"/>
      <c r="E20" s="14">
        <v>5611.2</v>
      </c>
    </row>
    <row r="21" spans="1:5" ht="15.75">
      <c r="A21" s="4">
        <v>2.7</v>
      </c>
      <c r="B21" s="7" t="s">
        <v>12</v>
      </c>
      <c r="C21" s="14"/>
      <c r="D21" s="14"/>
      <c r="E21" s="14">
        <v>941.74</v>
      </c>
    </row>
    <row r="22" spans="1:5" s="12" customFormat="1" ht="15.75">
      <c r="A22" s="9">
        <v>3</v>
      </c>
      <c r="B22" s="10" t="s">
        <v>14</v>
      </c>
      <c r="C22" s="13">
        <v>2197.37</v>
      </c>
      <c r="D22" s="13">
        <v>1445.75</v>
      </c>
      <c r="E22" s="13"/>
    </row>
    <row r="23" spans="1:5" s="12" customFormat="1" ht="31.5">
      <c r="A23" s="9">
        <v>4</v>
      </c>
      <c r="B23" s="10" t="s">
        <v>136</v>
      </c>
      <c r="C23" s="35">
        <v>827.21</v>
      </c>
      <c r="D23" s="36">
        <v>827.21</v>
      </c>
      <c r="E23" s="36"/>
    </row>
    <row r="24" spans="1:5" s="2" customFormat="1" ht="15.75">
      <c r="A24" s="3"/>
      <c r="B24" s="8" t="s">
        <v>16</v>
      </c>
      <c r="C24" s="21">
        <f>C13+C14+C22-C23</f>
        <v>7444.909999999999</v>
      </c>
      <c r="D24" s="21">
        <f>D13+D14+D22-D23</f>
        <v>4615.400000000001</v>
      </c>
      <c r="E24" s="21">
        <f>E13+E14+E22</f>
        <v>19718.84</v>
      </c>
    </row>
    <row r="25" spans="2:5" ht="15.75">
      <c r="B25" s="6" t="s">
        <v>137</v>
      </c>
      <c r="E25" s="22">
        <f>D24-E24</f>
        <v>-15103.439999999999</v>
      </c>
    </row>
    <row r="26" ht="16.5" thickBot="1">
      <c r="B26" s="6"/>
    </row>
    <row r="27" spans="1:3" s="23" customFormat="1" ht="15.75">
      <c r="A27" s="49" t="s">
        <v>133</v>
      </c>
      <c r="B27" s="50"/>
      <c r="C27" s="24" t="s">
        <v>132</v>
      </c>
    </row>
    <row r="28" spans="1:3" ht="15.75">
      <c r="A28" s="44" t="s">
        <v>130</v>
      </c>
      <c r="B28" s="45"/>
      <c r="C28" s="25">
        <v>2077.89</v>
      </c>
    </row>
    <row r="29" spans="1:3" ht="15.75">
      <c r="A29" s="44" t="s">
        <v>131</v>
      </c>
      <c r="B29" s="45"/>
      <c r="C29" s="25">
        <v>751.62</v>
      </c>
    </row>
    <row r="30" spans="1:3" ht="16.5" thickBot="1">
      <c r="A30" s="46" t="s">
        <v>129</v>
      </c>
      <c r="B30" s="47"/>
      <c r="C30" s="26">
        <f>SUM(C28:C29)</f>
        <v>2829.5099999999998</v>
      </c>
    </row>
    <row r="31" ht="15.75">
      <c r="B31" s="6"/>
    </row>
    <row r="32" spans="1:3" ht="15.75">
      <c r="A32" s="1" t="s">
        <v>140</v>
      </c>
      <c r="B32" s="6"/>
      <c r="C32" s="1" t="s">
        <v>141</v>
      </c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</sheetData>
  <sheetProtection/>
  <mergeCells count="14">
    <mergeCell ref="A29:B29"/>
    <mergeCell ref="A30:B30"/>
    <mergeCell ref="A7:E7"/>
    <mergeCell ref="A8:E8"/>
    <mergeCell ref="A9:E9"/>
    <mergeCell ref="A11:C11"/>
    <mergeCell ref="A27:B27"/>
    <mergeCell ref="A28:B28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D23" sqref="D23:D24"/>
    </sheetView>
  </sheetViews>
  <sheetFormatPr defaultColWidth="9.140625" defaultRowHeight="12.75"/>
  <cols>
    <col min="1" max="1" width="6.00390625" style="1" customWidth="1"/>
    <col min="2" max="2" width="42.28125" style="1" customWidth="1"/>
    <col min="3" max="5" width="14.4218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81" customHeight="1">
      <c r="A7" s="43" t="s">
        <v>138</v>
      </c>
      <c r="B7" s="43"/>
      <c r="C7" s="43"/>
      <c r="D7" s="43"/>
      <c r="E7" s="43"/>
    </row>
    <row r="8" spans="1:5" ht="20.25">
      <c r="A8" s="43" t="s">
        <v>47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509.3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47.25">
      <c r="A13" s="9">
        <v>1</v>
      </c>
      <c r="B13" s="10" t="s">
        <v>5</v>
      </c>
      <c r="C13" s="13"/>
      <c r="D13" s="13"/>
      <c r="E13" s="13">
        <v>454.74</v>
      </c>
    </row>
    <row r="14" spans="1:5" s="11" customFormat="1" ht="15.75">
      <c r="A14" s="9">
        <v>2</v>
      </c>
      <c r="B14" s="10" t="s">
        <v>6</v>
      </c>
      <c r="C14" s="13">
        <v>5820.92</v>
      </c>
      <c r="D14" s="13">
        <v>2784.22</v>
      </c>
      <c r="E14" s="13">
        <f>SUM(E15:E21)</f>
        <v>18040.879999999997</v>
      </c>
    </row>
    <row r="15" spans="1:5" ht="47.25">
      <c r="A15" s="4">
        <v>2.1</v>
      </c>
      <c r="B15" s="7" t="s">
        <v>7</v>
      </c>
      <c r="C15" s="14"/>
      <c r="D15" s="14"/>
      <c r="E15" s="14">
        <v>654.93</v>
      </c>
    </row>
    <row r="16" spans="1:5" ht="15.75">
      <c r="A16" s="4">
        <v>2.2</v>
      </c>
      <c r="B16" s="7" t="s">
        <v>17</v>
      </c>
      <c r="C16" s="14"/>
      <c r="D16" s="14"/>
      <c r="E16" s="14">
        <v>3290.46</v>
      </c>
    </row>
    <row r="17" spans="1:5" ht="15.75">
      <c r="A17" s="4">
        <v>2.3</v>
      </c>
      <c r="B17" s="7" t="s">
        <v>8</v>
      </c>
      <c r="C17" s="14"/>
      <c r="D17" s="14"/>
      <c r="E17" s="14">
        <v>218.3</v>
      </c>
    </row>
    <row r="18" spans="1:5" ht="15.75">
      <c r="A18" s="4">
        <v>2.4</v>
      </c>
      <c r="B18" s="7" t="s">
        <v>9</v>
      </c>
      <c r="C18" s="14"/>
      <c r="D18" s="14"/>
      <c r="E18" s="14">
        <v>1674</v>
      </c>
    </row>
    <row r="19" spans="1:5" ht="15.75">
      <c r="A19" s="4">
        <v>2.5</v>
      </c>
      <c r="B19" s="7" t="s">
        <v>22</v>
      </c>
      <c r="C19" s="14"/>
      <c r="D19" s="14"/>
      <c r="E19" s="14">
        <v>6000</v>
      </c>
    </row>
    <row r="20" spans="1:5" ht="15.75">
      <c r="A20" s="4">
        <v>2.6</v>
      </c>
      <c r="B20" s="7" t="s">
        <v>24</v>
      </c>
      <c r="C20" s="14"/>
      <c r="D20" s="14"/>
      <c r="E20" s="14">
        <v>5540.8</v>
      </c>
    </row>
    <row r="21" spans="1:5" ht="31.5">
      <c r="A21" s="4">
        <v>2.7</v>
      </c>
      <c r="B21" s="7" t="s">
        <v>12</v>
      </c>
      <c r="C21" s="14"/>
      <c r="D21" s="14"/>
      <c r="E21" s="14">
        <v>662.39</v>
      </c>
    </row>
    <row r="22" spans="1:5" s="12" customFormat="1" ht="15.75">
      <c r="A22" s="9">
        <v>3</v>
      </c>
      <c r="B22" s="10" t="s">
        <v>14</v>
      </c>
      <c r="C22" s="13">
        <v>2105.54</v>
      </c>
      <c r="D22" s="13">
        <v>1007.1</v>
      </c>
      <c r="E22" s="13"/>
    </row>
    <row r="23" spans="1:5" s="12" customFormat="1" ht="31.5">
      <c r="A23" s="9">
        <v>4</v>
      </c>
      <c r="B23" s="10" t="s">
        <v>136</v>
      </c>
      <c r="C23" s="35">
        <v>792.65</v>
      </c>
      <c r="D23" s="36">
        <v>792.65</v>
      </c>
      <c r="E23" s="36"/>
    </row>
    <row r="24" spans="1:5" s="2" customFormat="1" ht="15.75">
      <c r="A24" s="3"/>
      <c r="B24" s="8" t="s">
        <v>16</v>
      </c>
      <c r="C24" s="21">
        <f>C13+C14+C22-C23</f>
        <v>7133.81</v>
      </c>
      <c r="D24" s="21">
        <f>D13+D14+D22-D23</f>
        <v>2998.6699999999996</v>
      </c>
      <c r="E24" s="21">
        <f>E13+E14+E22</f>
        <v>18495.62</v>
      </c>
    </row>
    <row r="25" spans="2:5" ht="15.75">
      <c r="B25" s="6" t="s">
        <v>137</v>
      </c>
      <c r="E25" s="22">
        <f>D24-E24</f>
        <v>-15496.949999999999</v>
      </c>
    </row>
    <row r="26" ht="16.5" thickBot="1">
      <c r="B26" s="6"/>
    </row>
    <row r="27" spans="1:3" s="23" customFormat="1" ht="15.75">
      <c r="A27" s="49" t="s">
        <v>133</v>
      </c>
      <c r="B27" s="50"/>
      <c r="C27" s="24" t="s">
        <v>132</v>
      </c>
    </row>
    <row r="28" spans="1:3" ht="15.75">
      <c r="A28" s="44" t="s">
        <v>130</v>
      </c>
      <c r="B28" s="45"/>
      <c r="C28" s="25">
        <v>3036.7</v>
      </c>
    </row>
    <row r="29" spans="1:3" ht="15.75">
      <c r="A29" s="44" t="s">
        <v>131</v>
      </c>
      <c r="B29" s="45"/>
      <c r="C29" s="25">
        <v>1098.44</v>
      </c>
    </row>
    <row r="30" spans="1:3" ht="16.5" thickBot="1">
      <c r="A30" s="46" t="s">
        <v>129</v>
      </c>
      <c r="B30" s="47"/>
      <c r="C30" s="26">
        <f>SUM(C28:C29)</f>
        <v>4135.139999999999</v>
      </c>
    </row>
    <row r="31" ht="15.75">
      <c r="B31" s="6"/>
    </row>
    <row r="32" spans="1:3" ht="15.75">
      <c r="A32" s="1" t="s">
        <v>140</v>
      </c>
      <c r="B32" s="6"/>
      <c r="C32" s="1" t="s">
        <v>141</v>
      </c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</sheetData>
  <sheetProtection/>
  <mergeCells count="14">
    <mergeCell ref="A7:E7"/>
    <mergeCell ref="A8:E8"/>
    <mergeCell ref="A9:E9"/>
    <mergeCell ref="A11:C11"/>
    <mergeCell ref="A27:B27"/>
    <mergeCell ref="A28:B28"/>
    <mergeCell ref="A29:B29"/>
    <mergeCell ref="A30:B30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D23" sqref="D23:D24"/>
    </sheetView>
  </sheetViews>
  <sheetFormatPr defaultColWidth="9.140625" defaultRowHeight="12.75"/>
  <cols>
    <col min="1" max="1" width="7.00390625" style="1" customWidth="1"/>
    <col min="2" max="2" width="45.28125" style="1" customWidth="1"/>
    <col min="3" max="5" width="15.140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2.25" customHeight="1">
      <c r="A7" s="43" t="s">
        <v>138</v>
      </c>
      <c r="B7" s="43"/>
      <c r="C7" s="43"/>
      <c r="D7" s="43"/>
      <c r="E7" s="43"/>
    </row>
    <row r="8" spans="1:5" ht="20.25">
      <c r="A8" s="43" t="s">
        <v>142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598.2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319.89</v>
      </c>
    </row>
    <row r="14" spans="1:5" s="11" customFormat="1" ht="15.75">
      <c r="A14" s="9">
        <v>2</v>
      </c>
      <c r="B14" s="10" t="s">
        <v>6</v>
      </c>
      <c r="C14" s="13">
        <v>7102.99</v>
      </c>
      <c r="D14" s="13">
        <v>4826.04</v>
      </c>
      <c r="E14" s="13">
        <f>SUM(E15:E21)</f>
        <v>17279.12</v>
      </c>
    </row>
    <row r="15" spans="1:5" ht="47.25">
      <c r="A15" s="4">
        <v>2.1</v>
      </c>
      <c r="B15" s="7" t="s">
        <v>7</v>
      </c>
      <c r="C15" s="14"/>
      <c r="D15" s="14"/>
      <c r="E15" s="14">
        <v>693.83</v>
      </c>
    </row>
    <row r="16" spans="1:5" ht="15.75">
      <c r="A16" s="4">
        <v>2.2</v>
      </c>
      <c r="B16" s="7" t="s">
        <v>17</v>
      </c>
      <c r="C16" s="14"/>
      <c r="D16" s="14"/>
      <c r="E16" s="14">
        <v>3470.96</v>
      </c>
    </row>
    <row r="17" spans="1:5" ht="15.75">
      <c r="A17" s="4">
        <v>2.3</v>
      </c>
      <c r="B17" s="7" t="s">
        <v>8</v>
      </c>
      <c r="C17" s="14"/>
      <c r="D17" s="14"/>
      <c r="E17" s="14">
        <v>262.7</v>
      </c>
    </row>
    <row r="18" spans="1:5" ht="15.75">
      <c r="A18" s="4">
        <v>2.4</v>
      </c>
      <c r="B18" s="7" t="s">
        <v>9</v>
      </c>
      <c r="C18" s="14"/>
      <c r="D18" s="14"/>
      <c r="E18" s="14">
        <v>1674</v>
      </c>
    </row>
    <row r="19" spans="1:5" ht="15.75">
      <c r="A19" s="4">
        <v>2.5</v>
      </c>
      <c r="B19" s="7" t="s">
        <v>22</v>
      </c>
      <c r="C19" s="14"/>
      <c r="D19" s="14"/>
      <c r="E19" s="14">
        <v>6000</v>
      </c>
    </row>
    <row r="20" spans="1:5" ht="15.75">
      <c r="A20" s="4">
        <v>2.6</v>
      </c>
      <c r="B20" s="7" t="s">
        <v>24</v>
      </c>
      <c r="C20" s="14"/>
      <c r="D20" s="14"/>
      <c r="E20" s="14">
        <v>4376</v>
      </c>
    </row>
    <row r="21" spans="1:5" ht="15.75">
      <c r="A21" s="4">
        <v>2.7</v>
      </c>
      <c r="B21" s="7" t="s">
        <v>12</v>
      </c>
      <c r="C21" s="14"/>
      <c r="D21" s="14"/>
      <c r="E21" s="14">
        <v>801.63</v>
      </c>
    </row>
    <row r="22" spans="1:5" s="12" customFormat="1" ht="15.75">
      <c r="A22" s="9">
        <v>3</v>
      </c>
      <c r="B22" s="10" t="s">
        <v>14</v>
      </c>
      <c r="C22" s="13">
        <v>2569.3</v>
      </c>
      <c r="D22" s="13">
        <v>1745.69</v>
      </c>
      <c r="E22" s="13">
        <f>E23</f>
        <v>0</v>
      </c>
    </row>
    <row r="23" spans="1:5" s="12" customFormat="1" ht="31.5">
      <c r="A23" s="9">
        <v>4</v>
      </c>
      <c r="B23" s="10" t="s">
        <v>136</v>
      </c>
      <c r="C23" s="35">
        <v>967.23</v>
      </c>
      <c r="D23" s="36">
        <v>967.23</v>
      </c>
      <c r="E23" s="36"/>
    </row>
    <row r="24" spans="1:5" s="2" customFormat="1" ht="15.75">
      <c r="A24" s="3"/>
      <c r="B24" s="8" t="s">
        <v>16</v>
      </c>
      <c r="C24" s="21">
        <f>C13+C14+C22-C23</f>
        <v>8705.060000000001</v>
      </c>
      <c r="D24" s="21">
        <f>D13+D14+D22-D23</f>
        <v>5604.5</v>
      </c>
      <c r="E24" s="21">
        <f>E13+E14+E22</f>
        <v>17599.01</v>
      </c>
    </row>
    <row r="25" spans="2:5" ht="15.75">
      <c r="B25" s="6" t="s">
        <v>137</v>
      </c>
      <c r="E25" s="22">
        <f>D24-E24</f>
        <v>-11994.509999999998</v>
      </c>
    </row>
    <row r="26" ht="16.5" thickBot="1">
      <c r="B26" s="6"/>
    </row>
    <row r="27" spans="1:3" s="23" customFormat="1" ht="15.75">
      <c r="A27" s="49" t="s">
        <v>133</v>
      </c>
      <c r="B27" s="50"/>
      <c r="C27" s="24" t="s">
        <v>132</v>
      </c>
    </row>
    <row r="28" spans="1:3" ht="15.75">
      <c r="A28" s="44" t="s">
        <v>130</v>
      </c>
      <c r="B28" s="45"/>
      <c r="C28" s="25">
        <v>2276.95</v>
      </c>
    </row>
    <row r="29" spans="1:3" ht="15.75">
      <c r="A29" s="44" t="s">
        <v>131</v>
      </c>
      <c r="B29" s="45"/>
      <c r="C29" s="25">
        <v>823.61</v>
      </c>
    </row>
    <row r="30" spans="1:3" ht="16.5" thickBot="1">
      <c r="A30" s="46" t="s">
        <v>129</v>
      </c>
      <c r="B30" s="47"/>
      <c r="C30" s="26">
        <f>SUM(C28:C29)</f>
        <v>3100.56</v>
      </c>
    </row>
    <row r="31" ht="15.75">
      <c r="B31" s="6"/>
    </row>
    <row r="32" spans="1:3" ht="15.75">
      <c r="A32" s="1" t="s">
        <v>140</v>
      </c>
      <c r="B32" s="6"/>
      <c r="C32" s="1" t="s">
        <v>141</v>
      </c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</sheetData>
  <sheetProtection/>
  <mergeCells count="14">
    <mergeCell ref="A29:B29"/>
    <mergeCell ref="A30:B30"/>
    <mergeCell ref="A7:E7"/>
    <mergeCell ref="A8:E8"/>
    <mergeCell ref="A9:E9"/>
    <mergeCell ref="A11:C11"/>
    <mergeCell ref="A27:B27"/>
    <mergeCell ref="A28:B28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6">
      <selection activeCell="D45" sqref="D45:D46"/>
    </sheetView>
  </sheetViews>
  <sheetFormatPr defaultColWidth="9.140625" defaultRowHeight="12.75"/>
  <cols>
    <col min="1" max="1" width="6.8515625" style="1" customWidth="1"/>
    <col min="2" max="2" width="44.28125" style="1" customWidth="1"/>
    <col min="3" max="5" width="14.8515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1.5" customHeight="1">
      <c r="A7" s="43" t="s">
        <v>138</v>
      </c>
      <c r="B7" s="43"/>
      <c r="C7" s="43"/>
      <c r="D7" s="43"/>
      <c r="E7" s="43"/>
    </row>
    <row r="8" spans="1:5" ht="20.25">
      <c r="A8" s="43" t="s">
        <v>48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3584.16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38464.9</v>
      </c>
    </row>
    <row r="14" spans="1:5" s="11" customFormat="1" ht="15.75">
      <c r="A14" s="9">
        <v>2</v>
      </c>
      <c r="B14" s="10" t="s">
        <v>6</v>
      </c>
      <c r="C14" s="13">
        <v>587062.98</v>
      </c>
      <c r="D14" s="13">
        <v>518094.69</v>
      </c>
      <c r="E14" s="13">
        <f>SUM(E15:E30)</f>
        <v>676432.47</v>
      </c>
    </row>
    <row r="15" spans="1:5" ht="47.25">
      <c r="A15" s="4">
        <v>2.1</v>
      </c>
      <c r="B15" s="7" t="s">
        <v>7</v>
      </c>
      <c r="C15" s="14"/>
      <c r="D15" s="14"/>
      <c r="E15" s="14">
        <v>14003.08</v>
      </c>
    </row>
    <row r="16" spans="1:5" ht="15.75">
      <c r="A16" s="4">
        <v>2.2</v>
      </c>
      <c r="B16" s="7" t="s">
        <v>17</v>
      </c>
      <c r="C16" s="14"/>
      <c r="D16" s="14"/>
      <c r="E16" s="14">
        <v>175756.56</v>
      </c>
    </row>
    <row r="17" spans="1:5" ht="47.25">
      <c r="A17" s="4">
        <v>2.3</v>
      </c>
      <c r="B17" s="7" t="s">
        <v>18</v>
      </c>
      <c r="C17" s="14"/>
      <c r="D17" s="14"/>
      <c r="E17" s="14">
        <v>10577.37</v>
      </c>
    </row>
    <row r="18" spans="1:5" ht="15.75">
      <c r="A18" s="4">
        <v>2.4</v>
      </c>
      <c r="B18" s="7" t="s">
        <v>8</v>
      </c>
      <c r="C18" s="14"/>
      <c r="D18" s="14"/>
      <c r="E18" s="14">
        <v>33377.7</v>
      </c>
    </row>
    <row r="19" spans="1:5" ht="15.75">
      <c r="A19" s="4">
        <v>2.5</v>
      </c>
      <c r="B19" s="7" t="s">
        <v>9</v>
      </c>
      <c r="C19" s="14"/>
      <c r="D19" s="14"/>
      <c r="E19" s="14">
        <v>71407.5</v>
      </c>
    </row>
    <row r="20" spans="1:5" ht="15.75">
      <c r="A20" s="4">
        <v>2.6</v>
      </c>
      <c r="B20" s="7" t="s">
        <v>19</v>
      </c>
      <c r="C20" s="14"/>
      <c r="D20" s="14"/>
      <c r="E20" s="14">
        <v>24700</v>
      </c>
    </row>
    <row r="21" spans="1:5" ht="15.75">
      <c r="A21" s="4">
        <v>2.7</v>
      </c>
      <c r="B21" s="7" t="s">
        <v>10</v>
      </c>
      <c r="C21" s="14"/>
      <c r="D21" s="14"/>
      <c r="E21" s="14">
        <v>4607.49</v>
      </c>
    </row>
    <row r="22" spans="1:5" ht="15.75">
      <c r="A22" s="4">
        <v>2.8</v>
      </c>
      <c r="B22" s="7" t="s">
        <v>13</v>
      </c>
      <c r="C22" s="14"/>
      <c r="D22" s="14"/>
      <c r="E22" s="14">
        <v>8000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49</v>
      </c>
      <c r="C24" s="14"/>
      <c r="D24" s="14"/>
      <c r="E24" s="14">
        <v>3000</v>
      </c>
    </row>
    <row r="25" spans="1:5" ht="15.75">
      <c r="A25" s="16">
        <v>2.11</v>
      </c>
      <c r="B25" s="7" t="s">
        <v>11</v>
      </c>
      <c r="C25" s="14"/>
      <c r="D25" s="14"/>
      <c r="E25" s="14">
        <v>3263.7</v>
      </c>
    </row>
    <row r="26" spans="1:5" ht="15.75">
      <c r="A26" s="16">
        <v>2.12</v>
      </c>
      <c r="B26" s="7" t="s">
        <v>21</v>
      </c>
      <c r="C26" s="14"/>
      <c r="D26" s="14"/>
      <c r="E26" s="14">
        <v>1186.51</v>
      </c>
    </row>
    <row r="27" spans="1:5" ht="15.75">
      <c r="A27" s="16">
        <v>2.13</v>
      </c>
      <c r="B27" s="7" t="s">
        <v>22</v>
      </c>
      <c r="C27" s="14"/>
      <c r="D27" s="14"/>
      <c r="E27" s="14">
        <v>168000</v>
      </c>
    </row>
    <row r="28" spans="1:5" ht="15.75">
      <c r="A28" s="16">
        <v>2.14</v>
      </c>
      <c r="B28" s="7" t="s">
        <v>23</v>
      </c>
      <c r="C28" s="14"/>
      <c r="D28" s="14"/>
      <c r="E28" s="14">
        <v>72000</v>
      </c>
    </row>
    <row r="29" spans="1:5" ht="15.75">
      <c r="A29" s="16">
        <v>2.15</v>
      </c>
      <c r="B29" s="7" t="s">
        <v>24</v>
      </c>
      <c r="C29" s="14"/>
      <c r="D29" s="14"/>
      <c r="E29" s="14">
        <v>48091</v>
      </c>
    </row>
    <row r="30" spans="1:5" ht="15.75">
      <c r="A30" s="16">
        <v>2.16</v>
      </c>
      <c r="B30" s="7" t="s">
        <v>12</v>
      </c>
      <c r="C30" s="14"/>
      <c r="D30" s="14"/>
      <c r="E30" s="14">
        <v>37714.56</v>
      </c>
    </row>
    <row r="31" spans="1:5" s="12" customFormat="1" ht="15.75">
      <c r="A31" s="9">
        <v>3</v>
      </c>
      <c r="B31" s="10" t="s">
        <v>14</v>
      </c>
      <c r="C31" s="13">
        <v>205393.68</v>
      </c>
      <c r="D31" s="13">
        <v>181263.77</v>
      </c>
      <c r="E31" s="13">
        <f>SUM(E32:E44)</f>
        <v>772780.55</v>
      </c>
    </row>
    <row r="32" spans="1:5" ht="31.5">
      <c r="A32" s="4">
        <v>3.1</v>
      </c>
      <c r="B32" s="7" t="s">
        <v>15</v>
      </c>
      <c r="C32" s="14"/>
      <c r="D32" s="14"/>
      <c r="E32" s="14">
        <v>204871.55</v>
      </c>
    </row>
    <row r="33" spans="1:5" ht="31.5">
      <c r="A33" s="4">
        <v>3.2</v>
      </c>
      <c r="B33" s="7" t="s">
        <v>50</v>
      </c>
      <c r="C33" s="14"/>
      <c r="D33" s="14"/>
      <c r="E33" s="14">
        <v>20110</v>
      </c>
    </row>
    <row r="34" spans="1:5" ht="31.5">
      <c r="A34" s="4">
        <v>3.3</v>
      </c>
      <c r="B34" s="7" t="s">
        <v>51</v>
      </c>
      <c r="C34" s="14"/>
      <c r="D34" s="14"/>
      <c r="E34" s="14">
        <v>63748</v>
      </c>
    </row>
    <row r="35" spans="1:5" ht="15.75">
      <c r="A35" s="4">
        <v>3.4</v>
      </c>
      <c r="B35" s="7" t="s">
        <v>52</v>
      </c>
      <c r="C35" s="14"/>
      <c r="D35" s="14"/>
      <c r="E35" s="14">
        <v>1500</v>
      </c>
    </row>
    <row r="36" spans="1:5" ht="31.5">
      <c r="A36" s="4">
        <v>3.5</v>
      </c>
      <c r="B36" s="7" t="s">
        <v>53</v>
      </c>
      <c r="C36" s="14"/>
      <c r="D36" s="14"/>
      <c r="E36" s="14">
        <v>12753</v>
      </c>
    </row>
    <row r="37" spans="1:5" ht="15.75">
      <c r="A37" s="4">
        <v>3.6</v>
      </c>
      <c r="B37" s="7" t="s">
        <v>54</v>
      </c>
      <c r="C37" s="14"/>
      <c r="D37" s="14"/>
      <c r="E37" s="14">
        <v>2000</v>
      </c>
    </row>
    <row r="38" spans="1:5" ht="31.5">
      <c r="A38" s="4">
        <v>3.7</v>
      </c>
      <c r="B38" s="7" t="s">
        <v>55</v>
      </c>
      <c r="C38" s="14"/>
      <c r="D38" s="14"/>
      <c r="E38" s="14">
        <v>384434</v>
      </c>
    </row>
    <row r="39" spans="1:5" ht="15.75">
      <c r="A39" s="4">
        <v>3.8</v>
      </c>
      <c r="B39" s="7" t="s">
        <v>56</v>
      </c>
      <c r="C39" s="14"/>
      <c r="D39" s="14"/>
      <c r="E39" s="14">
        <v>2500</v>
      </c>
    </row>
    <row r="40" spans="1:5" ht="15.75">
      <c r="A40" s="4">
        <v>3.9</v>
      </c>
      <c r="B40" s="7" t="s">
        <v>57</v>
      </c>
      <c r="C40" s="14"/>
      <c r="D40" s="14"/>
      <c r="E40" s="14">
        <v>55314</v>
      </c>
    </row>
    <row r="41" spans="1:5" ht="15.75">
      <c r="A41" s="16">
        <v>3.1</v>
      </c>
      <c r="B41" s="7" t="s">
        <v>58</v>
      </c>
      <c r="C41" s="14"/>
      <c r="D41" s="14"/>
      <c r="E41" s="14">
        <v>3000</v>
      </c>
    </row>
    <row r="42" spans="1:5" ht="15.75">
      <c r="A42" s="16">
        <v>3.11</v>
      </c>
      <c r="B42" s="7" t="s">
        <v>59</v>
      </c>
      <c r="C42" s="14"/>
      <c r="D42" s="14"/>
      <c r="E42" s="14">
        <v>9000</v>
      </c>
    </row>
    <row r="43" spans="1:5" ht="15.75">
      <c r="A43" s="16">
        <v>3.12</v>
      </c>
      <c r="B43" s="7" t="s">
        <v>60</v>
      </c>
      <c r="C43" s="14"/>
      <c r="D43" s="14"/>
      <c r="E43" s="14">
        <v>7000</v>
      </c>
    </row>
    <row r="44" spans="1:5" ht="15.75">
      <c r="A44" s="16">
        <v>3.13</v>
      </c>
      <c r="B44" s="7" t="s">
        <v>61</v>
      </c>
      <c r="C44" s="14"/>
      <c r="D44" s="14"/>
      <c r="E44" s="14">
        <v>6550</v>
      </c>
    </row>
    <row r="45" spans="1:5" s="12" customFormat="1" ht="31.5">
      <c r="A45" s="9">
        <v>4</v>
      </c>
      <c r="B45" s="10" t="s">
        <v>136</v>
      </c>
      <c r="C45" s="35">
        <v>79245.67</v>
      </c>
      <c r="D45" s="35">
        <v>79245.67</v>
      </c>
      <c r="E45" s="36"/>
    </row>
    <row r="46" spans="1:5" s="2" customFormat="1" ht="15.75">
      <c r="A46" s="3"/>
      <c r="B46" s="8" t="s">
        <v>16</v>
      </c>
      <c r="C46" s="21">
        <f>C13+C14+C31-C45</f>
        <v>713210.9899999999</v>
      </c>
      <c r="D46" s="21">
        <f>D13+D14+D31-D45</f>
        <v>620112.7899999999</v>
      </c>
      <c r="E46" s="21">
        <f>E13+E14+E31</f>
        <v>1487677.92</v>
      </c>
    </row>
    <row r="47" spans="2:5" ht="15.75">
      <c r="B47" s="6" t="s">
        <v>137</v>
      </c>
      <c r="E47" s="22">
        <f>D46-E46</f>
        <v>-867565.13</v>
      </c>
    </row>
    <row r="48" ht="16.5" thickBot="1">
      <c r="B48" s="6"/>
    </row>
    <row r="49" spans="1:3" s="23" customFormat="1" ht="15.75">
      <c r="A49" s="49" t="s">
        <v>133</v>
      </c>
      <c r="B49" s="50"/>
      <c r="C49" s="24" t="s">
        <v>132</v>
      </c>
    </row>
    <row r="50" spans="1:3" ht="15.75">
      <c r="A50" s="44" t="s">
        <v>130</v>
      </c>
      <c r="B50" s="45"/>
      <c r="C50" s="25">
        <v>68968.29</v>
      </c>
    </row>
    <row r="51" spans="1:3" ht="15.75">
      <c r="A51" s="44" t="s">
        <v>131</v>
      </c>
      <c r="B51" s="45"/>
      <c r="C51" s="25">
        <v>24129.91</v>
      </c>
    </row>
    <row r="52" spans="1:3" ht="16.5" thickBot="1">
      <c r="A52" s="46" t="s">
        <v>129</v>
      </c>
      <c r="B52" s="47"/>
      <c r="C52" s="26">
        <f>SUM(C50:C51)</f>
        <v>93098.2</v>
      </c>
    </row>
    <row r="53" ht="15.75">
      <c r="B53" s="6"/>
    </row>
    <row r="54" spans="1:3" ht="15.75">
      <c r="A54" s="1" t="s">
        <v>140</v>
      </c>
      <c r="B54" s="6"/>
      <c r="C54" s="1" t="s">
        <v>141</v>
      </c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6"/>
    </row>
  </sheetData>
  <sheetProtection/>
  <mergeCells count="14">
    <mergeCell ref="A51:B51"/>
    <mergeCell ref="A52:B52"/>
    <mergeCell ref="A7:E7"/>
    <mergeCell ref="A8:E8"/>
    <mergeCell ref="A9:E9"/>
    <mergeCell ref="A11:C11"/>
    <mergeCell ref="A49:B49"/>
    <mergeCell ref="A50:B50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1">
      <selection activeCell="D39" sqref="D39:D40"/>
    </sheetView>
  </sheetViews>
  <sheetFormatPr defaultColWidth="9.140625" defaultRowHeight="12.75"/>
  <cols>
    <col min="1" max="1" width="6.140625" style="1" customWidth="1"/>
    <col min="2" max="2" width="43.421875" style="1" customWidth="1"/>
    <col min="3" max="5" width="14.710937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4.5" customHeight="1">
      <c r="A7" s="43" t="s">
        <v>138</v>
      </c>
      <c r="B7" s="43"/>
      <c r="C7" s="43"/>
      <c r="D7" s="43"/>
      <c r="E7" s="43"/>
    </row>
    <row r="8" spans="1:5" ht="20.25">
      <c r="A8" s="43" t="s">
        <v>62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20.25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4503.6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41599.81</v>
      </c>
    </row>
    <row r="14" spans="1:5" s="11" customFormat="1" ht="15.75">
      <c r="A14" s="9">
        <v>2</v>
      </c>
      <c r="B14" s="10" t="s">
        <v>6</v>
      </c>
      <c r="C14" s="13">
        <v>817136.28</v>
      </c>
      <c r="D14" s="13">
        <v>820939.53</v>
      </c>
      <c r="E14" s="13">
        <f>SUM(E15:E32)</f>
        <v>602048.73</v>
      </c>
    </row>
    <row r="15" spans="1:5" ht="47.25">
      <c r="A15" s="4">
        <v>2.1</v>
      </c>
      <c r="B15" s="7" t="s">
        <v>7</v>
      </c>
      <c r="C15" s="14"/>
      <c r="D15" s="14"/>
      <c r="E15" s="14">
        <v>13022.42</v>
      </c>
    </row>
    <row r="16" spans="1:5" ht="15.75">
      <c r="A16" s="4">
        <v>2.2</v>
      </c>
      <c r="B16" s="7" t="s">
        <v>17</v>
      </c>
      <c r="C16" s="14"/>
      <c r="D16" s="14"/>
      <c r="E16" s="14">
        <v>190080.84</v>
      </c>
    </row>
    <row r="17" spans="1:5" ht="47.25">
      <c r="A17" s="4">
        <v>2.3</v>
      </c>
      <c r="B17" s="7" t="s">
        <v>18</v>
      </c>
      <c r="C17" s="14"/>
      <c r="D17" s="14"/>
      <c r="E17" s="14">
        <v>11439.43</v>
      </c>
    </row>
    <row r="18" spans="1:5" ht="15.75">
      <c r="A18" s="4">
        <v>2.4</v>
      </c>
      <c r="B18" s="7" t="s">
        <v>8</v>
      </c>
      <c r="C18" s="14"/>
      <c r="D18" s="14"/>
      <c r="E18" s="14">
        <v>36086.1</v>
      </c>
    </row>
    <row r="19" spans="1:5" ht="15.75">
      <c r="A19" s="4">
        <v>2.5</v>
      </c>
      <c r="B19" s="7" t="s">
        <v>9</v>
      </c>
      <c r="C19" s="14"/>
      <c r="D19" s="14"/>
      <c r="E19" s="14">
        <v>80607.5</v>
      </c>
    </row>
    <row r="20" spans="1:5" ht="15.75">
      <c r="A20" s="4">
        <v>2.6</v>
      </c>
      <c r="B20" s="7" t="s">
        <v>19</v>
      </c>
      <c r="C20" s="14"/>
      <c r="D20" s="14"/>
      <c r="E20" s="14">
        <v>24700</v>
      </c>
    </row>
    <row r="21" spans="1:5" ht="15.75">
      <c r="A21" s="4">
        <v>2.7</v>
      </c>
      <c r="B21" s="7" t="s">
        <v>10</v>
      </c>
      <c r="C21" s="14"/>
      <c r="D21" s="14"/>
      <c r="E21" s="14">
        <v>7298.12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63</v>
      </c>
      <c r="C24" s="14"/>
      <c r="D24" s="14"/>
      <c r="E24" s="14">
        <v>750</v>
      </c>
    </row>
    <row r="25" spans="1:5" ht="15.75">
      <c r="A25" s="16">
        <v>2.11</v>
      </c>
      <c r="B25" s="7" t="s">
        <v>11</v>
      </c>
      <c r="C25" s="14"/>
      <c r="D25" s="14"/>
      <c r="E25" s="14">
        <v>4644</v>
      </c>
    </row>
    <row r="26" spans="1:5" ht="15.75">
      <c r="A26" s="16">
        <v>2.12</v>
      </c>
      <c r="B26" s="7" t="s">
        <v>21</v>
      </c>
      <c r="C26" s="14"/>
      <c r="D26" s="14"/>
      <c r="E26" s="14">
        <v>1283.39</v>
      </c>
    </row>
    <row r="27" spans="1:5" ht="15.75">
      <c r="A27" s="16">
        <v>2.13</v>
      </c>
      <c r="B27" s="7" t="s">
        <v>64</v>
      </c>
      <c r="C27" s="14"/>
      <c r="D27" s="14"/>
      <c r="E27" s="14">
        <v>3000</v>
      </c>
    </row>
    <row r="28" spans="1:5" ht="31.5">
      <c r="A28" s="16">
        <v>2.14</v>
      </c>
      <c r="B28" s="7" t="s">
        <v>65</v>
      </c>
      <c r="C28" s="14"/>
      <c r="D28" s="14"/>
      <c r="E28" s="14">
        <v>3000</v>
      </c>
    </row>
    <row r="29" spans="1:5" ht="15.75">
      <c r="A29" s="16">
        <v>2.15</v>
      </c>
      <c r="B29" s="7" t="s">
        <v>22</v>
      </c>
      <c r="C29" s="14"/>
      <c r="D29" s="14"/>
      <c r="E29" s="14">
        <v>48000</v>
      </c>
    </row>
    <row r="30" spans="1:5" ht="15.75">
      <c r="A30" s="16">
        <v>2.16</v>
      </c>
      <c r="B30" s="7" t="s">
        <v>23</v>
      </c>
      <c r="C30" s="14"/>
      <c r="D30" s="14"/>
      <c r="E30" s="14">
        <v>72000</v>
      </c>
    </row>
    <row r="31" spans="1:5" ht="15.75">
      <c r="A31" s="16">
        <v>2.17</v>
      </c>
      <c r="B31" s="7" t="s">
        <v>24</v>
      </c>
      <c r="C31" s="14"/>
      <c r="D31" s="14"/>
      <c r="E31" s="14">
        <v>61601.6</v>
      </c>
    </row>
    <row r="32" spans="1:5" ht="15.75">
      <c r="A32" s="16">
        <v>2.18</v>
      </c>
      <c r="B32" s="7" t="s">
        <v>12</v>
      </c>
      <c r="C32" s="14"/>
      <c r="D32" s="14"/>
      <c r="E32" s="14">
        <v>40788.33</v>
      </c>
    </row>
    <row r="33" spans="1:5" s="12" customFormat="1" ht="15.75">
      <c r="A33" s="9">
        <v>3</v>
      </c>
      <c r="B33" s="10" t="s">
        <v>14</v>
      </c>
      <c r="C33" s="13">
        <v>285888.48</v>
      </c>
      <c r="D33" s="13">
        <v>287105.52</v>
      </c>
      <c r="E33" s="13">
        <f>SUM(E34:E38)</f>
        <v>384511.65</v>
      </c>
    </row>
    <row r="34" spans="1:5" ht="31.5">
      <c r="A34" s="4">
        <v>3.1</v>
      </c>
      <c r="B34" s="7" t="s">
        <v>15</v>
      </c>
      <c r="C34" s="14"/>
      <c r="D34" s="14"/>
      <c r="E34" s="14">
        <v>35952.65</v>
      </c>
    </row>
    <row r="35" spans="1:5" ht="15.75">
      <c r="A35" s="4">
        <v>3.2</v>
      </c>
      <c r="B35" s="7" t="s">
        <v>66</v>
      </c>
      <c r="C35" s="14"/>
      <c r="D35" s="14"/>
      <c r="E35" s="14">
        <v>2000</v>
      </c>
    </row>
    <row r="36" spans="1:5" ht="15.75">
      <c r="A36" s="4">
        <v>3.3</v>
      </c>
      <c r="B36" s="7" t="s">
        <v>67</v>
      </c>
      <c r="C36" s="14"/>
      <c r="D36" s="14"/>
      <c r="E36" s="14">
        <v>9100</v>
      </c>
    </row>
    <row r="37" spans="1:5" ht="31.5">
      <c r="A37" s="4">
        <v>3.4</v>
      </c>
      <c r="B37" s="7" t="s">
        <v>76</v>
      </c>
      <c r="C37" s="14"/>
      <c r="D37" s="14"/>
      <c r="E37" s="14">
        <v>6457</v>
      </c>
    </row>
    <row r="38" spans="1:5" ht="31.5">
      <c r="A38" s="4">
        <v>3.5</v>
      </c>
      <c r="B38" s="7" t="s">
        <v>68</v>
      </c>
      <c r="C38" s="14"/>
      <c r="D38" s="14"/>
      <c r="E38" s="14">
        <v>331002</v>
      </c>
    </row>
    <row r="39" spans="1:5" s="12" customFormat="1" ht="31.5">
      <c r="A39" s="9">
        <v>4</v>
      </c>
      <c r="B39" s="10" t="s">
        <v>136</v>
      </c>
      <c r="C39" s="35">
        <v>110302.48</v>
      </c>
      <c r="D39" s="35">
        <v>110302.48</v>
      </c>
      <c r="E39" s="36"/>
    </row>
    <row r="40" spans="1:5" s="2" customFormat="1" ht="15.75">
      <c r="A40" s="3"/>
      <c r="B40" s="8" t="s">
        <v>16</v>
      </c>
      <c r="C40" s="21">
        <f>C13+C14+C33-C39</f>
        <v>992722.28</v>
      </c>
      <c r="D40" s="21">
        <f>D13+D14+D33-D39</f>
        <v>997742.5700000001</v>
      </c>
      <c r="E40" s="21">
        <f>E13+E14+E33</f>
        <v>1028160.1900000001</v>
      </c>
    </row>
    <row r="41" spans="2:5" ht="15.75">
      <c r="B41" s="6" t="s">
        <v>137</v>
      </c>
      <c r="E41" s="22">
        <f>D40-E40</f>
        <v>-30417.619999999995</v>
      </c>
    </row>
    <row r="42" ht="16.5" thickBot="1">
      <c r="B42" s="6"/>
    </row>
    <row r="43" spans="1:3" s="23" customFormat="1" ht="15.75">
      <c r="A43" s="49" t="s">
        <v>133</v>
      </c>
      <c r="B43" s="50"/>
      <c r="C43" s="24" t="s">
        <v>132</v>
      </c>
    </row>
    <row r="44" spans="1:3" ht="15.75">
      <c r="A44" s="44" t="s">
        <v>130</v>
      </c>
      <c r="B44" s="45"/>
      <c r="C44" s="25">
        <v>160769.33</v>
      </c>
    </row>
    <row r="45" spans="1:3" ht="15.75">
      <c r="A45" s="44" t="s">
        <v>131</v>
      </c>
      <c r="B45" s="45"/>
      <c r="C45" s="25">
        <v>56842.57</v>
      </c>
    </row>
    <row r="46" spans="1:3" ht="16.5" thickBot="1">
      <c r="A46" s="46" t="s">
        <v>129</v>
      </c>
      <c r="B46" s="47"/>
      <c r="C46" s="26">
        <f>SUM(C44:C45)</f>
        <v>217611.9</v>
      </c>
    </row>
    <row r="47" ht="15.75">
      <c r="B47" s="6"/>
    </row>
    <row r="48" spans="1:3" ht="15.75">
      <c r="A48" s="1" t="s">
        <v>140</v>
      </c>
      <c r="B48" s="6"/>
      <c r="C48" s="1" t="s">
        <v>141</v>
      </c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</sheetData>
  <sheetProtection/>
  <mergeCells count="14">
    <mergeCell ref="A7:E7"/>
    <mergeCell ref="A8:E8"/>
    <mergeCell ref="A9:E9"/>
    <mergeCell ref="A11:C11"/>
    <mergeCell ref="A43:B43"/>
    <mergeCell ref="A44:B44"/>
    <mergeCell ref="A45:B45"/>
    <mergeCell ref="A46:B46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1">
      <selection activeCell="C44" sqref="C44"/>
    </sheetView>
  </sheetViews>
  <sheetFormatPr defaultColWidth="9.140625" defaultRowHeight="12.75"/>
  <cols>
    <col min="1" max="1" width="6.57421875" style="1" customWidth="1"/>
    <col min="2" max="2" width="43.57421875" style="1" customWidth="1"/>
    <col min="3" max="5" width="14.140625" style="1" customWidth="1"/>
    <col min="6" max="16384" width="9.140625" style="1" customWidth="1"/>
  </cols>
  <sheetData>
    <row r="1" spans="3:5" ht="16.5">
      <c r="C1" s="41" t="s">
        <v>30</v>
      </c>
      <c r="D1" s="41"/>
      <c r="E1" s="41"/>
    </row>
    <row r="2" spans="3:5" ht="16.5">
      <c r="C2" s="42" t="s">
        <v>31</v>
      </c>
      <c r="D2" s="42"/>
      <c r="E2" s="42"/>
    </row>
    <row r="3" spans="3:5" ht="16.5">
      <c r="C3" s="42" t="s">
        <v>32</v>
      </c>
      <c r="D3" s="42"/>
      <c r="E3" s="42"/>
    </row>
    <row r="4" spans="3:5" ht="16.5">
      <c r="C4" s="42" t="s">
        <v>33</v>
      </c>
      <c r="D4" s="42"/>
      <c r="E4" s="42"/>
    </row>
    <row r="5" spans="3:5" ht="16.5">
      <c r="C5" s="42" t="s">
        <v>34</v>
      </c>
      <c r="D5" s="42"/>
      <c r="E5" s="42"/>
    </row>
    <row r="6" spans="1:5" ht="20.25">
      <c r="A6" s="43" t="s">
        <v>35</v>
      </c>
      <c r="B6" s="43"/>
      <c r="C6" s="43"/>
      <c r="D6" s="43"/>
      <c r="E6" s="43"/>
    </row>
    <row r="7" spans="1:5" ht="69" customHeight="1">
      <c r="A7" s="43" t="s">
        <v>138</v>
      </c>
      <c r="B7" s="43"/>
      <c r="C7" s="43"/>
      <c r="D7" s="43"/>
      <c r="E7" s="43"/>
    </row>
    <row r="8" spans="1:5" ht="20.25">
      <c r="A8" s="43" t="s">
        <v>69</v>
      </c>
      <c r="B8" s="43"/>
      <c r="C8" s="43"/>
      <c r="D8" s="43"/>
      <c r="E8" s="43"/>
    </row>
    <row r="9" spans="1:5" ht="20.25">
      <c r="A9" s="43" t="s">
        <v>38</v>
      </c>
      <c r="B9" s="43"/>
      <c r="C9" s="43"/>
      <c r="D9" s="43"/>
      <c r="E9" s="43"/>
    </row>
    <row r="10" spans="1:5" ht="10.5" customHeight="1">
      <c r="A10" s="15"/>
      <c r="B10" s="15"/>
      <c r="C10" s="15"/>
      <c r="D10" s="15"/>
      <c r="E10" s="15"/>
    </row>
    <row r="11" spans="1:4" s="5" customFormat="1" ht="18.75">
      <c r="A11" s="48" t="s">
        <v>0</v>
      </c>
      <c r="B11" s="48"/>
      <c r="C11" s="48"/>
      <c r="D11" s="5">
        <v>4590.9</v>
      </c>
    </row>
    <row r="12" spans="1:5" s="37" customFormat="1" ht="33">
      <c r="A12" s="34" t="s">
        <v>4</v>
      </c>
      <c r="B12" s="34" t="s">
        <v>1</v>
      </c>
      <c r="C12" s="34" t="s">
        <v>2</v>
      </c>
      <c r="D12" s="34" t="s">
        <v>3</v>
      </c>
      <c r="E12" s="34" t="s">
        <v>134</v>
      </c>
    </row>
    <row r="13" spans="1:5" s="12" customFormat="1" ht="31.5">
      <c r="A13" s="9">
        <v>1</v>
      </c>
      <c r="B13" s="10" t="s">
        <v>5</v>
      </c>
      <c r="C13" s="13"/>
      <c r="D13" s="13"/>
      <c r="E13" s="13">
        <v>43072.04</v>
      </c>
    </row>
    <row r="14" spans="1:5" s="11" customFormat="1" ht="15.75">
      <c r="A14" s="9">
        <v>2</v>
      </c>
      <c r="B14" s="10" t="s">
        <v>6</v>
      </c>
      <c r="C14" s="13">
        <v>816573.51</v>
      </c>
      <c r="D14" s="13">
        <v>752034.89</v>
      </c>
      <c r="E14" s="13">
        <f>SUM(E15:E29)</f>
        <v>608054.5299999999</v>
      </c>
    </row>
    <row r="15" spans="1:5" ht="47.25">
      <c r="A15" s="4">
        <v>2.1</v>
      </c>
      <c r="B15" s="7" t="s">
        <v>7</v>
      </c>
      <c r="C15" s="14"/>
      <c r="D15" s="14"/>
      <c r="E15" s="14">
        <v>13146.01</v>
      </c>
    </row>
    <row r="16" spans="1:5" ht="15.75">
      <c r="A16" s="4">
        <v>2.2</v>
      </c>
      <c r="B16" s="7" t="s">
        <v>17</v>
      </c>
      <c r="C16" s="14"/>
      <c r="D16" s="14"/>
      <c r="E16" s="14">
        <v>196807.8</v>
      </c>
    </row>
    <row r="17" spans="1:5" ht="47.25">
      <c r="A17" s="4">
        <v>2.3</v>
      </c>
      <c r="B17" s="7" t="s">
        <v>18</v>
      </c>
      <c r="C17" s="14"/>
      <c r="D17" s="14"/>
      <c r="E17" s="14">
        <v>11844.28</v>
      </c>
    </row>
    <row r="18" spans="1:5" ht="15.75">
      <c r="A18" s="4">
        <v>2.4</v>
      </c>
      <c r="B18" s="7" t="s">
        <v>8</v>
      </c>
      <c r="C18" s="14"/>
      <c r="D18" s="14"/>
      <c r="E18" s="14">
        <v>37366.3</v>
      </c>
    </row>
    <row r="19" spans="1:5" ht="15.75">
      <c r="A19" s="4">
        <v>2.5</v>
      </c>
      <c r="B19" s="7" t="s">
        <v>9</v>
      </c>
      <c r="C19" s="14"/>
      <c r="D19" s="14"/>
      <c r="E19" s="14">
        <v>82722.5</v>
      </c>
    </row>
    <row r="20" spans="1:5" ht="15.75">
      <c r="A20" s="4">
        <v>2.6</v>
      </c>
      <c r="B20" s="7" t="s">
        <v>19</v>
      </c>
      <c r="C20" s="14"/>
      <c r="D20" s="14"/>
      <c r="E20" s="14">
        <v>24700</v>
      </c>
    </row>
    <row r="21" spans="1:5" ht="15.75">
      <c r="A21" s="4">
        <v>2.7</v>
      </c>
      <c r="B21" s="7" t="s">
        <v>10</v>
      </c>
      <c r="C21" s="14"/>
      <c r="D21" s="14"/>
      <c r="E21" s="14">
        <v>7431.12</v>
      </c>
    </row>
    <row r="22" spans="1:5" ht="15.75">
      <c r="A22" s="4">
        <v>2.8</v>
      </c>
      <c r="B22" s="7" t="s">
        <v>13</v>
      </c>
      <c r="C22" s="14"/>
      <c r="D22" s="14"/>
      <c r="E22" s="14">
        <v>3000</v>
      </c>
    </row>
    <row r="23" spans="1:5" ht="15.75">
      <c r="A23" s="4">
        <v>2.9</v>
      </c>
      <c r="B23" s="7" t="s">
        <v>20</v>
      </c>
      <c r="C23" s="14"/>
      <c r="D23" s="14"/>
      <c r="E23" s="14">
        <v>747</v>
      </c>
    </row>
    <row r="24" spans="1:5" ht="15.75">
      <c r="A24" s="16">
        <v>2.1</v>
      </c>
      <c r="B24" s="7" t="s">
        <v>11</v>
      </c>
      <c r="C24" s="14"/>
      <c r="D24" s="14"/>
      <c r="E24" s="14">
        <v>5056.8</v>
      </c>
    </row>
    <row r="25" spans="1:5" ht="15.75">
      <c r="A25" s="16">
        <v>2.11</v>
      </c>
      <c r="B25" s="7" t="s">
        <v>21</v>
      </c>
      <c r="C25" s="14"/>
      <c r="D25" s="14"/>
      <c r="E25" s="14">
        <v>1328.88</v>
      </c>
    </row>
    <row r="26" spans="1:5" ht="15.75">
      <c r="A26" s="16">
        <v>2.12</v>
      </c>
      <c r="B26" s="7" t="s">
        <v>22</v>
      </c>
      <c r="C26" s="14"/>
      <c r="D26" s="14"/>
      <c r="E26" s="14">
        <v>48000</v>
      </c>
    </row>
    <row r="27" spans="1:5" ht="15.75">
      <c r="A27" s="16">
        <v>2.13</v>
      </c>
      <c r="B27" s="7" t="s">
        <v>23</v>
      </c>
      <c r="C27" s="14"/>
      <c r="D27" s="14"/>
      <c r="E27" s="14">
        <v>72000</v>
      </c>
    </row>
    <row r="28" spans="1:5" ht="15.75">
      <c r="A28" s="16">
        <v>2.14</v>
      </c>
      <c r="B28" s="7" t="s">
        <v>24</v>
      </c>
      <c r="C28" s="14"/>
      <c r="D28" s="14"/>
      <c r="E28" s="14">
        <v>61672</v>
      </c>
    </row>
    <row r="29" spans="1:5" ht="15.75">
      <c r="A29" s="16">
        <v>2.15</v>
      </c>
      <c r="B29" s="7" t="s">
        <v>12</v>
      </c>
      <c r="C29" s="14"/>
      <c r="D29" s="14"/>
      <c r="E29" s="14">
        <v>42231.84</v>
      </c>
    </row>
    <row r="30" spans="1:5" s="12" customFormat="1" ht="15.75">
      <c r="A30" s="9">
        <v>3</v>
      </c>
      <c r="B30" s="10" t="s">
        <v>14</v>
      </c>
      <c r="C30" s="13">
        <v>285691.12</v>
      </c>
      <c r="D30" s="13">
        <v>263111.14</v>
      </c>
      <c r="E30" s="13">
        <f>SUM(E31:E35)</f>
        <v>473278.66</v>
      </c>
    </row>
    <row r="31" spans="1:5" ht="31.5">
      <c r="A31" s="4">
        <v>3.1</v>
      </c>
      <c r="B31" s="7" t="s">
        <v>15</v>
      </c>
      <c r="C31" s="14"/>
      <c r="D31" s="14"/>
      <c r="E31" s="14">
        <v>284979.66</v>
      </c>
    </row>
    <row r="32" spans="1:5" ht="15.75">
      <c r="A32" s="4">
        <v>3.2</v>
      </c>
      <c r="B32" s="7" t="s">
        <v>25</v>
      </c>
      <c r="C32" s="14"/>
      <c r="D32" s="14"/>
      <c r="E32" s="14">
        <v>165000</v>
      </c>
    </row>
    <row r="33" spans="1:5" ht="31.5">
      <c r="A33" s="4">
        <v>3.3</v>
      </c>
      <c r="B33" s="7" t="s">
        <v>70</v>
      </c>
      <c r="C33" s="14"/>
      <c r="D33" s="14"/>
      <c r="E33" s="14">
        <v>2025</v>
      </c>
    </row>
    <row r="34" spans="1:5" ht="15.75">
      <c r="A34" s="4">
        <v>3.4</v>
      </c>
      <c r="B34" s="7" t="s">
        <v>76</v>
      </c>
      <c r="C34" s="14"/>
      <c r="D34" s="14"/>
      <c r="E34" s="14">
        <v>19274</v>
      </c>
    </row>
    <row r="35" spans="1:5" ht="15.75">
      <c r="A35" s="4">
        <v>3.5</v>
      </c>
      <c r="B35" s="7" t="s">
        <v>61</v>
      </c>
      <c r="C35" s="14"/>
      <c r="D35" s="14"/>
      <c r="E35" s="14">
        <v>2000</v>
      </c>
    </row>
    <row r="36" spans="1:5" s="12" customFormat="1" ht="31.5">
      <c r="A36" s="9">
        <v>4</v>
      </c>
      <c r="B36" s="10" t="s">
        <v>136</v>
      </c>
      <c r="C36" s="35">
        <v>110226.46</v>
      </c>
      <c r="D36" s="35">
        <v>110226.46</v>
      </c>
      <c r="E36" s="36"/>
    </row>
    <row r="37" spans="1:5" s="2" customFormat="1" ht="15.75">
      <c r="A37" s="3"/>
      <c r="B37" s="8" t="s">
        <v>16</v>
      </c>
      <c r="C37" s="21">
        <f>C13+C14+C30-C36</f>
        <v>992038.1699999999</v>
      </c>
      <c r="D37" s="21">
        <f>D13+D14+D30-D36</f>
        <v>904919.5700000001</v>
      </c>
      <c r="E37" s="21">
        <f>E13+E14+E30</f>
        <v>1124405.23</v>
      </c>
    </row>
    <row r="38" spans="2:5" ht="15.75">
      <c r="B38" s="6" t="s">
        <v>137</v>
      </c>
      <c r="E38" s="22">
        <f>D37-E37</f>
        <v>-219485.65999999992</v>
      </c>
    </row>
    <row r="39" ht="16.5" thickBot="1">
      <c r="B39" s="6"/>
    </row>
    <row r="40" spans="1:3" s="23" customFormat="1" ht="15.75">
      <c r="A40" s="49" t="s">
        <v>133</v>
      </c>
      <c r="B40" s="50"/>
      <c r="C40" s="24" t="s">
        <v>132</v>
      </c>
    </row>
    <row r="41" spans="1:3" ht="15.75">
      <c r="A41" s="44" t="s">
        <v>130</v>
      </c>
      <c r="B41" s="45"/>
      <c r="C41" s="25">
        <v>193646.29</v>
      </c>
    </row>
    <row r="42" spans="1:3" ht="15.75">
      <c r="A42" s="44" t="s">
        <v>131</v>
      </c>
      <c r="B42" s="45"/>
      <c r="C42" s="25">
        <v>67750.27</v>
      </c>
    </row>
    <row r="43" spans="1:3" ht="16.5" thickBot="1">
      <c r="A43" s="46" t="s">
        <v>129</v>
      </c>
      <c r="B43" s="47"/>
      <c r="C43" s="26">
        <f>SUM(C41:C42)</f>
        <v>261396.56</v>
      </c>
    </row>
    <row r="44" ht="15.75">
      <c r="B44" s="6"/>
    </row>
    <row r="45" spans="1:3" ht="15.75">
      <c r="A45" s="1" t="s">
        <v>140</v>
      </c>
      <c r="B45" s="6"/>
      <c r="C45" s="1" t="s">
        <v>141</v>
      </c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</sheetData>
  <sheetProtection/>
  <mergeCells count="14">
    <mergeCell ref="A42:B42"/>
    <mergeCell ref="A43:B43"/>
    <mergeCell ref="A7:E7"/>
    <mergeCell ref="A8:E8"/>
    <mergeCell ref="A9:E9"/>
    <mergeCell ref="A11:C11"/>
    <mergeCell ref="A40:B40"/>
    <mergeCell ref="A41:B41"/>
    <mergeCell ref="C1:E1"/>
    <mergeCell ref="C2:E2"/>
    <mergeCell ref="A6:E6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2017-04-03T01:34:01Z</cp:lastPrinted>
  <dcterms:created xsi:type="dcterms:W3CDTF">1996-10-08T23:32:33Z</dcterms:created>
  <dcterms:modified xsi:type="dcterms:W3CDTF">2017-04-03T01:34:27Z</dcterms:modified>
  <cp:category/>
  <cp:version/>
  <cp:contentType/>
  <cp:contentStatus/>
</cp:coreProperties>
</file>